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30" windowWidth="19875" windowHeight="7155" activeTab="1"/>
  </bookViews>
  <sheets>
    <sheet name="Example 5.1  Exposure" sheetId="40" r:id="rId1"/>
    <sheet name="E5.4 Exposure assessment1" sheetId="43" r:id="rId2"/>
    <sheet name="E5.5 Badgers in the wild" sheetId="5" r:id="rId3"/>
    <sheet name="E5.6 Burgers" sheetId="8" r:id="rId4"/>
    <sheet name="E5.7 TSE in sheep" sheetId="14" r:id="rId5"/>
    <sheet name="E5.8 Listeria in fish" sheetId="16" r:id="rId6"/>
    <sheet name="E5.9 Tubers" sheetId="22" r:id="rId7"/>
    <sheet name="E5.10 Ecoli infections" sheetId="24" r:id="rId8"/>
    <sheet name="E5.11 Water quality" sheetId="26" r:id="rId9"/>
    <sheet name="RiskSerializationData" sheetId="29" state="hidden" r:id="rId10"/>
    <sheet name="E5.12 Acrylamide exposure" sheetId="27" r:id="rId11"/>
    <sheet name="E5.12 Exp1" sheetId="32" r:id="rId12"/>
    <sheet name="E5.12 Exp2" sheetId="31" r:id="rId13"/>
    <sheet name="E5.13 Mycotoxins in milk" sheetId="36" r:id="rId14"/>
    <sheet name="E5.13 Mycotoxins in milk part d" sheetId="39" r:id="rId15"/>
    <sheet name="E5.14 10 Brucellosis in cattle" sheetId="46" r:id="rId16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localSheetId="0" hidden="1">0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localSheetId="0" hidden="1">"36HPGBUB4CY2KSMJ7NCXJDUB"</definedName>
    <definedName name="Pal_Workbook_GUID" hidden="1">"2U91AC11YMSHRLXEWUIEBDGF"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localSheetId="0" hidden="1">10000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localSheetId="0" hidden="1">1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C13" i="46" l="1"/>
  <c r="C7" i="46"/>
  <c r="C8" i="46" s="1"/>
  <c r="C10" i="46" s="1"/>
  <c r="C11" i="46" s="1"/>
  <c r="C2501" i="46"/>
  <c r="C2502" i="46"/>
  <c r="C2503" i="46"/>
  <c r="C2504" i="46"/>
  <c r="C2505" i="46"/>
  <c r="C2506" i="46"/>
  <c r="C2507" i="46"/>
  <c r="C2508" i="46"/>
  <c r="C2509" i="46"/>
  <c r="C2510" i="46"/>
  <c r="C2511" i="46"/>
  <c r="C2512" i="46"/>
  <c r="C2513" i="46"/>
  <c r="C2514" i="46"/>
  <c r="C2515" i="46"/>
  <c r="C2516" i="46"/>
  <c r="C2517" i="46"/>
  <c r="C2518" i="46"/>
  <c r="C2519" i="46"/>
  <c r="C2520" i="46"/>
  <c r="C2521" i="46"/>
  <c r="C2522" i="46"/>
  <c r="C2523" i="46"/>
  <c r="C2524" i="46"/>
  <c r="C2525" i="46"/>
  <c r="C2526" i="46"/>
  <c r="C2527" i="46"/>
  <c r="C2528" i="46"/>
  <c r="C2529" i="46"/>
  <c r="C2530" i="46"/>
  <c r="C2531" i="46"/>
  <c r="C2532" i="46"/>
  <c r="C2533" i="46"/>
  <c r="C2534" i="46"/>
  <c r="C2535" i="46"/>
  <c r="C2536" i="46"/>
  <c r="C2537" i="46"/>
  <c r="C2538" i="46"/>
  <c r="C2539" i="46"/>
  <c r="C2540" i="46"/>
  <c r="C2541" i="46"/>
  <c r="C2542" i="46"/>
  <c r="C2543" i="46"/>
  <c r="C2544" i="46"/>
  <c r="C2545" i="46"/>
  <c r="C2546" i="46"/>
  <c r="C2547" i="46"/>
  <c r="C2548" i="46"/>
  <c r="C2549" i="46"/>
  <c r="C2550" i="46"/>
  <c r="C2551" i="46"/>
  <c r="C2552" i="46"/>
  <c r="C2553" i="46"/>
  <c r="C2554" i="46"/>
  <c r="C2555" i="46"/>
  <c r="C2556" i="46"/>
  <c r="C2557" i="46"/>
  <c r="C2558" i="46"/>
  <c r="C2559" i="46"/>
  <c r="C2560" i="46"/>
  <c r="C2561" i="4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32" i="36"/>
  <c r="C33" i="36"/>
  <c r="C34" i="36"/>
  <c r="C35" i="36"/>
  <c r="C36" i="36"/>
  <c r="C37" i="36"/>
  <c r="C38" i="36"/>
  <c r="C39" i="36"/>
  <c r="C40" i="36"/>
  <c r="C41" i="36"/>
  <c r="C42" i="36"/>
  <c r="C43" i="36"/>
  <c r="C44" i="36"/>
  <c r="C45" i="36"/>
  <c r="C46" i="36"/>
  <c r="C47" i="36"/>
  <c r="C48" i="36"/>
  <c r="C49" i="36"/>
  <c r="C50" i="36"/>
  <c r="C51" i="36"/>
  <c r="C52" i="36"/>
  <c r="C53" i="36"/>
  <c r="C54" i="36"/>
  <c r="C55" i="36"/>
  <c r="C56" i="36"/>
  <c r="C57" i="36"/>
  <c r="C58" i="36"/>
  <c r="C59" i="36"/>
  <c r="C60" i="36"/>
  <c r="C61" i="36"/>
  <c r="C62" i="36"/>
  <c r="C63" i="36"/>
  <c r="C64" i="36"/>
  <c r="C65" i="36"/>
  <c r="C66" i="36"/>
  <c r="C67" i="36"/>
  <c r="C68" i="36"/>
  <c r="C69" i="36"/>
  <c r="C70" i="36"/>
  <c r="C71" i="36"/>
  <c r="C72" i="36"/>
  <c r="C73" i="36"/>
  <c r="C7" i="36"/>
  <c r="D15" i="36" s="1"/>
  <c r="L10" i="27"/>
  <c r="M10" i="27"/>
  <c r="E10" i="27"/>
  <c r="F10" i="27" s="1"/>
  <c r="K9" i="27"/>
  <c r="L9" i="27"/>
  <c r="M9" i="27"/>
  <c r="E9" i="27"/>
  <c r="C9" i="27"/>
  <c r="M8" i="27"/>
  <c r="N8" i="27" s="1"/>
  <c r="E8" i="27"/>
  <c r="G8" i="27" s="1"/>
  <c r="M7" i="27"/>
  <c r="N7" i="27" s="1"/>
  <c r="E7" i="27"/>
  <c r="F7" i="27" s="1"/>
  <c r="F8" i="26"/>
  <c r="D8" i="24"/>
  <c r="E8" i="22"/>
  <c r="E8" i="16"/>
  <c r="E8" i="14"/>
  <c r="F9" i="8"/>
  <c r="F9" i="5"/>
  <c r="D4" i="43"/>
  <c r="D5" i="43"/>
  <c r="D4" i="40"/>
  <c r="D5" i="40"/>
  <c r="C2863" i="43"/>
  <c r="C2862" i="43"/>
  <c r="C2861" i="43"/>
  <c r="C2860" i="43"/>
  <c r="C2859" i="43"/>
  <c r="C2858" i="43"/>
  <c r="C2857" i="43"/>
  <c r="C2856" i="43"/>
  <c r="C2855" i="43"/>
  <c r="C2854" i="43"/>
  <c r="C2852" i="43"/>
  <c r="C2851" i="43"/>
  <c r="C2850" i="43"/>
  <c r="C2849" i="43"/>
  <c r="C2848" i="43"/>
  <c r="C2847" i="43"/>
  <c r="C2846" i="43"/>
  <c r="C2845" i="43"/>
  <c r="C2844" i="43"/>
  <c r="C2843" i="43"/>
  <c r="C2841" i="43"/>
  <c r="C2840" i="43"/>
  <c r="C2839" i="43"/>
  <c r="C2838" i="43"/>
  <c r="C2837" i="43"/>
  <c r="C2836" i="43"/>
  <c r="C2835" i="43"/>
  <c r="C2834" i="43"/>
  <c r="C2833" i="43"/>
  <c r="C2832" i="43"/>
  <c r="C2830" i="43"/>
  <c r="C2829" i="43"/>
  <c r="C2828" i="43"/>
  <c r="C2827" i="43"/>
  <c r="C2826" i="43"/>
  <c r="C2825" i="43"/>
  <c r="C2824" i="43"/>
  <c r="C2823" i="43"/>
  <c r="C2822" i="43"/>
  <c r="C2821" i="43"/>
  <c r="C2819" i="43"/>
  <c r="C2818" i="43"/>
  <c r="C2817" i="43"/>
  <c r="C2816" i="43"/>
  <c r="C2815" i="43"/>
  <c r="C2814" i="43"/>
  <c r="C2813" i="43"/>
  <c r="C2812" i="43"/>
  <c r="C2811" i="43"/>
  <c r="C2810" i="43"/>
  <c r="C2808" i="43"/>
  <c r="C2807" i="43"/>
  <c r="C2806" i="43"/>
  <c r="C2805" i="43"/>
  <c r="C2804" i="43"/>
  <c r="C2803" i="43"/>
  <c r="C2802" i="43"/>
  <c r="C2801" i="43"/>
  <c r="C2800" i="43"/>
  <c r="C2799" i="43"/>
  <c r="C2797" i="43"/>
  <c r="C2796" i="43"/>
  <c r="C2795" i="43"/>
  <c r="C2794" i="43"/>
  <c r="C2793" i="43"/>
  <c r="C2792" i="43"/>
  <c r="C2791" i="43"/>
  <c r="C2790" i="43"/>
  <c r="C2789" i="43"/>
  <c r="C2788" i="43"/>
  <c r="C2786" i="43"/>
  <c r="C2785" i="43"/>
  <c r="C2784" i="43"/>
  <c r="C2783" i="43"/>
  <c r="C2782" i="43"/>
  <c r="C2781" i="43"/>
  <c r="C2780" i="43"/>
  <c r="C2779" i="43"/>
  <c r="C2778" i="43"/>
  <c r="C2777" i="43"/>
  <c r="C2775" i="43"/>
  <c r="C2774" i="43"/>
  <c r="C2773" i="43"/>
  <c r="C2772" i="43"/>
  <c r="C2771" i="43"/>
  <c r="C2770" i="43"/>
  <c r="C2769" i="43"/>
  <c r="C2768" i="43"/>
  <c r="C2767" i="43"/>
  <c r="C2766" i="43"/>
  <c r="C2764" i="43"/>
  <c r="C2763" i="43"/>
  <c r="C2762" i="43"/>
  <c r="C2761" i="43"/>
  <c r="C2760" i="43"/>
  <c r="C2759" i="43"/>
  <c r="C2758" i="43"/>
  <c r="C2757" i="43"/>
  <c r="C2756" i="43"/>
  <c r="C2755" i="43"/>
  <c r="C2753" i="43"/>
  <c r="C2752" i="43"/>
  <c r="C2751" i="43"/>
  <c r="C2750" i="43"/>
  <c r="C2749" i="43"/>
  <c r="C2748" i="43"/>
  <c r="C2747" i="43"/>
  <c r="C2746" i="43"/>
  <c r="C2745" i="43"/>
  <c r="C2744" i="43"/>
  <c r="C2742" i="43"/>
  <c r="C2741" i="43"/>
  <c r="C2740" i="43"/>
  <c r="C2739" i="43"/>
  <c r="C2738" i="43"/>
  <c r="C2737" i="43"/>
  <c r="C2736" i="43"/>
  <c r="C2735" i="43"/>
  <c r="C2734" i="43"/>
  <c r="C2733" i="43"/>
  <c r="C2731" i="43"/>
  <c r="C2730" i="43"/>
  <c r="C2729" i="43"/>
  <c r="C2728" i="43"/>
  <c r="C2727" i="43"/>
  <c r="C2726" i="43"/>
  <c r="C2725" i="43"/>
  <c r="C2724" i="43"/>
  <c r="C2723" i="43"/>
  <c r="C2722" i="43"/>
  <c r="C2720" i="43"/>
  <c r="C2719" i="43"/>
  <c r="C2718" i="43"/>
  <c r="C2717" i="43"/>
  <c r="C2716" i="43"/>
  <c r="C2715" i="43"/>
  <c r="C2714" i="43"/>
  <c r="C2713" i="43"/>
  <c r="C2712" i="43"/>
  <c r="C2711" i="43"/>
  <c r="C2709" i="43"/>
  <c r="C2708" i="43"/>
  <c r="C2707" i="43"/>
  <c r="C2706" i="43"/>
  <c r="C2705" i="43"/>
  <c r="C2704" i="43"/>
  <c r="C2703" i="43"/>
  <c r="C2702" i="43"/>
  <c r="C2701" i="43"/>
  <c r="C2700" i="43"/>
  <c r="C2698" i="43"/>
  <c r="C2697" i="43"/>
  <c r="C2696" i="43"/>
  <c r="C2695" i="43"/>
  <c r="C2694" i="43"/>
  <c r="C2693" i="43"/>
  <c r="C2692" i="43"/>
  <c r="C2691" i="43"/>
  <c r="C2690" i="43"/>
  <c r="C2689" i="43"/>
  <c r="C2687" i="43"/>
  <c r="C2686" i="43"/>
  <c r="C2685" i="43"/>
  <c r="C2684" i="43"/>
  <c r="C2683" i="43"/>
  <c r="C2682" i="43"/>
  <c r="C2681" i="43"/>
  <c r="C2680" i="43"/>
  <c r="C2679" i="43"/>
  <c r="C2678" i="43"/>
  <c r="C2676" i="43"/>
  <c r="C2675" i="43"/>
  <c r="C2674" i="43"/>
  <c r="C2673" i="43"/>
  <c r="C2672" i="43"/>
  <c r="C2671" i="43"/>
  <c r="C2670" i="43"/>
  <c r="C2669" i="43"/>
  <c r="C2668" i="43"/>
  <c r="C2667" i="43"/>
  <c r="C2665" i="43"/>
  <c r="C2664" i="43"/>
  <c r="C2663" i="43"/>
  <c r="C2662" i="43"/>
  <c r="C2661" i="43"/>
  <c r="C2660" i="43"/>
  <c r="C2659" i="43"/>
  <c r="C2658" i="43"/>
  <c r="C2657" i="43"/>
  <c r="C2656" i="43"/>
  <c r="C2654" i="43"/>
  <c r="C2653" i="43"/>
  <c r="C2652" i="43"/>
  <c r="C2651" i="43"/>
  <c r="C2650" i="43"/>
  <c r="C2649" i="43"/>
  <c r="C2648" i="43"/>
  <c r="C2647" i="43"/>
  <c r="C2646" i="43"/>
  <c r="C2645" i="43"/>
  <c r="C2643" i="43"/>
  <c r="C2642" i="43"/>
  <c r="C2641" i="43"/>
  <c r="C2640" i="43"/>
  <c r="C2639" i="43"/>
  <c r="C2638" i="43"/>
  <c r="C2637" i="43"/>
  <c r="C2636" i="43"/>
  <c r="C2635" i="43"/>
  <c r="C2634" i="43"/>
  <c r="C2632" i="43"/>
  <c r="C2631" i="43"/>
  <c r="C2630" i="43"/>
  <c r="C2629" i="43"/>
  <c r="C2628" i="43"/>
  <c r="C2627" i="43"/>
  <c r="C2626" i="43"/>
  <c r="C2625" i="43"/>
  <c r="C2624" i="43"/>
  <c r="C2623" i="43"/>
  <c r="C2621" i="43"/>
  <c r="C2620" i="43"/>
  <c r="C2619" i="43"/>
  <c r="C2618" i="43"/>
  <c r="C2617" i="43"/>
  <c r="C2616" i="43"/>
  <c r="C2615" i="43"/>
  <c r="C2614" i="43"/>
  <c r="C2613" i="43"/>
  <c r="C2612" i="43"/>
  <c r="C2610" i="43"/>
  <c r="C2609" i="43"/>
  <c r="C2608" i="43"/>
  <c r="C2607" i="43"/>
  <c r="C2606" i="43"/>
  <c r="C2605" i="43"/>
  <c r="E2604" i="43"/>
  <c r="C2604" i="43"/>
  <c r="E2603" i="43"/>
  <c r="C2603" i="43"/>
  <c r="C2602" i="43"/>
  <c r="E2601" i="43"/>
  <c r="C2601" i="43"/>
  <c r="E2600" i="43"/>
  <c r="C2599" i="43"/>
  <c r="E2598" i="43"/>
  <c r="C2598" i="43"/>
  <c r="E2597" i="43"/>
  <c r="C2597" i="43"/>
  <c r="C2596" i="43"/>
  <c r="E2595" i="43"/>
  <c r="C2595" i="43"/>
  <c r="E2594" i="43"/>
  <c r="C2594" i="43"/>
  <c r="C2593" i="43"/>
  <c r="E2592" i="43"/>
  <c r="C2592" i="43"/>
  <c r="E2591" i="43"/>
  <c r="C2591" i="43"/>
  <c r="C2590" i="43"/>
  <c r="E2589" i="43"/>
  <c r="E2588" i="43"/>
  <c r="C2588" i="43"/>
  <c r="C2587" i="43"/>
  <c r="E2586" i="43"/>
  <c r="C2586" i="43"/>
  <c r="E2585" i="43"/>
  <c r="C2585" i="43"/>
  <c r="C2584" i="43"/>
  <c r="E2583" i="43"/>
  <c r="C2583" i="43"/>
  <c r="E2582" i="43"/>
  <c r="C2582" i="43"/>
  <c r="C2581" i="43"/>
  <c r="E2580" i="43"/>
  <c r="C2580" i="43"/>
  <c r="E2579" i="43"/>
  <c r="C2579" i="43"/>
  <c r="E2577" i="43"/>
  <c r="C2577" i="43"/>
  <c r="E2576" i="43"/>
  <c r="C2576" i="43"/>
  <c r="C2575" i="43"/>
  <c r="E2574" i="43"/>
  <c r="C2574" i="43"/>
  <c r="E2573" i="43"/>
  <c r="C2573" i="43"/>
  <c r="C2572" i="43"/>
  <c r="E2571" i="43"/>
  <c r="C2571" i="43"/>
  <c r="E2570" i="43"/>
  <c r="C2570" i="43"/>
  <c r="C2569" i="43"/>
  <c r="E2568" i="43"/>
  <c r="C2568" i="43"/>
  <c r="E2567" i="43"/>
  <c r="C2566" i="43"/>
  <c r="E2565" i="43"/>
  <c r="C2565" i="43"/>
  <c r="E2564" i="43"/>
  <c r="C2564" i="43"/>
  <c r="C2563" i="43"/>
  <c r="E2562" i="43"/>
  <c r="C2562" i="43"/>
  <c r="E2561" i="43"/>
  <c r="C2561" i="43"/>
  <c r="C2560" i="43"/>
  <c r="E2559" i="43"/>
  <c r="C2559" i="43"/>
  <c r="E2558" i="43"/>
  <c r="C2558" i="43"/>
  <c r="C2557" i="43"/>
  <c r="E2556" i="43"/>
  <c r="E2555" i="43"/>
  <c r="C2555" i="43"/>
  <c r="C2554" i="43"/>
  <c r="E2553" i="43"/>
  <c r="C2553" i="43"/>
  <c r="E2552" i="43"/>
  <c r="C2552" i="43"/>
  <c r="C2551" i="43"/>
  <c r="E2550" i="43"/>
  <c r="C2550" i="43"/>
  <c r="E2549" i="43"/>
  <c r="C2549" i="43"/>
  <c r="C2548" i="43"/>
  <c r="E2547" i="43"/>
  <c r="C2547" i="43"/>
  <c r="E2546" i="43"/>
  <c r="C2546" i="43"/>
  <c r="E2544" i="43"/>
  <c r="C2544" i="43"/>
  <c r="E2543" i="43"/>
  <c r="C2543" i="43"/>
  <c r="C2542" i="43"/>
  <c r="E2541" i="43"/>
  <c r="C2541" i="43"/>
  <c r="E2540" i="43"/>
  <c r="C2540" i="43"/>
  <c r="C2539" i="43"/>
  <c r="E2538" i="43"/>
  <c r="C2538" i="43"/>
  <c r="E2537" i="43"/>
  <c r="C2537" i="43"/>
  <c r="C2536" i="43"/>
  <c r="E2535" i="43"/>
  <c r="C2535" i="43"/>
  <c r="E2534" i="43"/>
  <c r="C2533" i="43"/>
  <c r="E2532" i="43"/>
  <c r="C2532" i="43"/>
  <c r="E2531" i="43"/>
  <c r="C2531" i="43"/>
  <c r="C2530" i="43"/>
  <c r="E2529" i="43"/>
  <c r="C2529" i="43"/>
  <c r="E2528" i="43"/>
  <c r="C2528" i="43"/>
  <c r="C2527" i="43"/>
  <c r="E2526" i="43"/>
  <c r="C2526" i="43"/>
  <c r="E2525" i="43"/>
  <c r="C2525" i="43"/>
  <c r="C2524" i="43"/>
  <c r="E2523" i="43"/>
  <c r="E2522" i="43"/>
  <c r="C2522" i="43"/>
  <c r="C2521" i="43"/>
  <c r="E2520" i="43"/>
  <c r="C2520" i="43"/>
  <c r="E2519" i="43"/>
  <c r="C2519" i="43"/>
  <c r="C2518" i="43"/>
  <c r="E2517" i="43"/>
  <c r="C2517" i="43"/>
  <c r="E2516" i="43"/>
  <c r="C2516" i="43"/>
  <c r="C2515" i="43"/>
  <c r="E2514" i="43"/>
  <c r="C2514" i="43"/>
  <c r="E2513" i="43"/>
  <c r="C2513" i="43"/>
  <c r="E2511" i="43"/>
  <c r="C2511" i="43"/>
  <c r="E2510" i="43"/>
  <c r="C2510" i="43"/>
  <c r="C2509" i="43"/>
  <c r="E2508" i="43"/>
  <c r="C2508" i="43"/>
  <c r="E2507" i="43"/>
  <c r="C2507" i="43"/>
  <c r="C2506" i="43"/>
  <c r="E2505" i="43"/>
  <c r="C2505" i="43"/>
  <c r="E2504" i="43"/>
  <c r="C2504" i="43"/>
  <c r="C2503" i="43"/>
  <c r="C2502" i="43"/>
  <c r="E2501" i="43"/>
  <c r="C2501" i="43"/>
  <c r="C2501" i="39"/>
  <c r="E2501" i="39"/>
  <c r="C2502" i="39"/>
  <c r="C2503" i="39"/>
  <c r="C2504" i="39"/>
  <c r="E2504" i="39"/>
  <c r="C2505" i="39"/>
  <c r="E2505" i="39"/>
  <c r="C2506" i="39"/>
  <c r="C2507" i="39"/>
  <c r="E2507" i="39"/>
  <c r="C2508" i="39"/>
  <c r="E2508" i="39"/>
  <c r="C2509" i="39"/>
  <c r="E2510" i="39"/>
  <c r="C2511" i="39"/>
  <c r="E2511" i="39"/>
  <c r="C2512" i="39"/>
  <c r="C2513" i="39"/>
  <c r="E2513" i="39"/>
  <c r="C2514" i="39"/>
  <c r="E2514" i="39"/>
  <c r="C2515" i="39"/>
  <c r="C2516" i="39"/>
  <c r="E2516" i="39"/>
  <c r="C2517" i="39"/>
  <c r="E2517" i="39"/>
  <c r="C2518" i="39"/>
  <c r="E2519" i="39"/>
  <c r="C2520" i="39"/>
  <c r="E2520" i="39"/>
  <c r="C2521" i="39"/>
  <c r="C2522" i="39"/>
  <c r="E2522" i="39"/>
  <c r="C2523" i="39"/>
  <c r="E2523" i="39"/>
  <c r="C2524" i="39"/>
  <c r="C2525" i="39"/>
  <c r="E2525" i="39"/>
  <c r="C2526" i="39"/>
  <c r="E2526" i="39"/>
  <c r="C2527" i="39"/>
  <c r="E2528" i="39"/>
  <c r="C2529" i="39"/>
  <c r="E2529" i="39"/>
  <c r="C2530" i="39"/>
  <c r="C2531" i="39"/>
  <c r="E2531" i="39"/>
  <c r="C2532" i="39"/>
  <c r="E2532" i="39"/>
  <c r="C2533" i="39"/>
  <c r="C2534" i="39"/>
  <c r="E2534" i="39"/>
  <c r="C2535" i="39"/>
  <c r="E2535" i="39"/>
  <c r="C2536" i="39"/>
  <c r="E2537" i="39"/>
  <c r="C2538" i="39"/>
  <c r="E2538" i="39"/>
  <c r="C2539" i="39"/>
  <c r="C2540" i="39"/>
  <c r="E2540" i="39"/>
  <c r="C2541" i="39"/>
  <c r="E2541" i="39"/>
  <c r="C2542" i="39"/>
  <c r="C2543" i="39"/>
  <c r="E2543" i="39"/>
  <c r="C2544" i="39"/>
  <c r="E2544" i="39"/>
  <c r="C2545" i="39"/>
  <c r="E2546" i="39"/>
  <c r="C2547" i="39"/>
  <c r="E2547" i="39"/>
  <c r="C2548" i="39"/>
  <c r="C2549" i="39"/>
  <c r="E2549" i="39"/>
  <c r="C2550" i="39"/>
  <c r="E2550" i="39"/>
  <c r="C2551" i="39"/>
  <c r="C2552" i="39"/>
  <c r="E2552" i="39"/>
  <c r="C2553" i="39"/>
  <c r="E2553" i="39"/>
  <c r="C2554" i="39"/>
  <c r="E2555" i="39"/>
  <c r="C2556" i="39"/>
  <c r="E2556" i="39"/>
  <c r="C2557" i="39"/>
  <c r="C2558" i="39"/>
  <c r="E2558" i="39"/>
  <c r="C2559" i="39"/>
  <c r="E2559" i="39"/>
  <c r="C2560" i="39"/>
  <c r="C2561" i="39"/>
  <c r="E2561" i="39"/>
  <c r="C2562" i="39"/>
  <c r="E2562" i="39"/>
  <c r="C2563" i="39"/>
  <c r="E2564" i="39"/>
  <c r="C2565" i="39"/>
  <c r="E2565" i="39"/>
  <c r="C2566" i="39"/>
  <c r="C2567" i="39"/>
  <c r="E2567" i="39"/>
  <c r="C2568" i="39"/>
  <c r="E2568" i="39"/>
  <c r="C2569" i="39"/>
  <c r="C2570" i="39"/>
  <c r="E2570" i="39"/>
  <c r="C2571" i="39"/>
  <c r="E2571" i="39"/>
  <c r="C2572" i="39"/>
  <c r="E2573" i="39"/>
  <c r="C2574" i="39"/>
  <c r="E2574" i="39"/>
  <c r="C2575" i="39"/>
  <c r="C2576" i="39"/>
  <c r="E2576" i="39"/>
  <c r="C2577" i="39"/>
  <c r="E2577" i="39"/>
  <c r="C2578" i="39"/>
  <c r="C2579" i="39"/>
  <c r="E2579" i="39"/>
  <c r="C2580" i="39"/>
  <c r="E2580" i="39"/>
  <c r="C2581" i="39"/>
  <c r="E2582" i="39"/>
  <c r="C2583" i="39"/>
  <c r="E2583" i="39"/>
  <c r="C2584" i="39"/>
  <c r="C2585" i="39"/>
  <c r="E2585" i="39"/>
  <c r="C2586" i="39"/>
  <c r="E2586" i="39"/>
  <c r="C2587" i="39"/>
  <c r="C2588" i="39"/>
  <c r="E2588" i="39"/>
  <c r="C2589" i="39"/>
  <c r="E2589" i="39"/>
  <c r="C2590" i="39"/>
  <c r="E2591" i="39"/>
  <c r="C2592" i="39"/>
  <c r="E2592" i="39"/>
  <c r="C2593" i="39"/>
  <c r="C2594" i="39"/>
  <c r="E2594" i="39"/>
  <c r="C2595" i="39"/>
  <c r="E2595" i="39"/>
  <c r="C2596" i="39"/>
  <c r="C2597" i="39"/>
  <c r="E2597" i="39"/>
  <c r="C2598" i="39"/>
  <c r="E2598" i="39"/>
  <c r="C2599" i="39"/>
  <c r="E2600" i="39"/>
  <c r="C2601" i="39"/>
  <c r="E2601" i="39"/>
  <c r="C2602" i="39"/>
  <c r="C2603" i="39"/>
  <c r="E2603" i="39"/>
  <c r="C2604" i="39"/>
  <c r="E2604" i="39"/>
  <c r="C2605" i="39"/>
  <c r="C2606" i="39"/>
  <c r="E2606" i="39"/>
  <c r="C2607" i="39"/>
  <c r="E2607" i="39"/>
  <c r="C2608" i="39"/>
  <c r="E2609" i="39"/>
  <c r="C2610" i="39"/>
  <c r="E2610" i="39"/>
  <c r="C2611" i="39"/>
  <c r="C2612" i="39"/>
  <c r="E2612" i="39"/>
  <c r="C2613" i="39"/>
  <c r="E2613" i="39"/>
  <c r="C2614" i="39"/>
  <c r="C2615" i="39"/>
  <c r="E2615" i="39"/>
  <c r="C2616" i="39"/>
  <c r="E2616" i="39"/>
  <c r="C2617" i="39"/>
  <c r="E2618" i="39"/>
  <c r="C2619" i="39"/>
  <c r="E2619" i="39"/>
  <c r="C2620" i="39"/>
  <c r="C2621" i="39"/>
  <c r="E2621" i="39"/>
  <c r="C2622" i="39"/>
  <c r="E2622" i="39"/>
  <c r="C2623" i="39"/>
  <c r="C2624" i="39"/>
  <c r="E2624" i="39"/>
  <c r="C2625" i="39"/>
  <c r="E2625" i="39"/>
  <c r="C2626" i="39"/>
  <c r="E2627" i="39"/>
  <c r="C2628" i="39"/>
  <c r="E2628" i="39"/>
  <c r="C2629" i="39"/>
  <c r="C2630" i="39"/>
  <c r="E2630" i="39"/>
  <c r="C2631" i="39"/>
  <c r="E2631" i="39"/>
  <c r="C2632" i="39"/>
  <c r="C2633" i="39"/>
  <c r="E2633" i="39"/>
  <c r="C2634" i="39"/>
  <c r="E2634" i="39"/>
  <c r="C2635" i="39"/>
  <c r="E2636" i="39"/>
  <c r="C2637" i="39"/>
  <c r="E2637" i="39"/>
  <c r="C2638" i="39"/>
  <c r="C2639" i="39"/>
  <c r="E2639" i="39"/>
  <c r="C2640" i="39"/>
  <c r="E2640" i="39"/>
  <c r="C2641" i="39"/>
  <c r="C2642" i="39"/>
  <c r="C2643" i="39"/>
  <c r="C2644" i="39"/>
  <c r="C2646" i="39"/>
  <c r="C2647" i="39"/>
  <c r="C2648" i="39"/>
  <c r="C2649" i="39"/>
  <c r="C2650" i="39"/>
  <c r="C2651" i="39"/>
  <c r="C2652" i="39"/>
  <c r="C2653" i="39"/>
  <c r="C2655" i="39"/>
  <c r="C2656" i="39"/>
  <c r="C2657" i="39"/>
  <c r="C2658" i="39"/>
  <c r="C2659" i="39"/>
  <c r="C2660" i="39"/>
  <c r="C2661" i="39"/>
  <c r="C2662" i="39"/>
  <c r="C2664" i="39"/>
  <c r="C2665" i="39"/>
  <c r="C2666" i="39"/>
  <c r="C2667" i="39"/>
  <c r="C2668" i="39"/>
  <c r="C2669" i="39"/>
  <c r="C2670" i="39"/>
  <c r="C2671" i="39"/>
  <c r="C2673" i="39"/>
  <c r="C2674" i="39"/>
  <c r="C2675" i="39"/>
  <c r="C2676" i="39"/>
  <c r="C2677" i="39"/>
  <c r="C2678" i="39"/>
  <c r="C2679" i="39"/>
  <c r="C2680" i="39"/>
  <c r="C2682" i="39"/>
  <c r="C2683" i="39"/>
  <c r="C2684" i="39"/>
  <c r="C2685" i="39"/>
  <c r="C2686" i="39"/>
  <c r="C2687" i="39"/>
  <c r="C2688" i="39"/>
  <c r="C2689" i="39"/>
  <c r="C2691" i="39"/>
  <c r="C2692" i="39"/>
  <c r="C2693" i="39"/>
  <c r="C2694" i="39"/>
  <c r="C2695" i="39"/>
  <c r="C2696" i="39"/>
  <c r="C2697" i="39"/>
  <c r="C2698" i="39"/>
  <c r="C2700" i="39"/>
  <c r="C2701" i="39"/>
  <c r="C2702" i="39"/>
  <c r="C2703" i="39"/>
  <c r="C2704" i="39"/>
  <c r="C2705" i="39"/>
  <c r="C2706" i="39"/>
  <c r="C2707" i="39"/>
  <c r="C2709" i="39"/>
  <c r="C2710" i="39"/>
  <c r="C2711" i="39"/>
  <c r="C2712" i="39"/>
  <c r="C2713" i="39"/>
  <c r="C2714" i="39"/>
  <c r="C2715" i="39"/>
  <c r="C2716" i="39"/>
  <c r="C2718" i="39"/>
  <c r="C2719" i="39"/>
  <c r="C2720" i="39"/>
  <c r="C2721" i="39"/>
  <c r="C2722" i="39"/>
  <c r="C2723" i="39"/>
  <c r="C2724" i="39"/>
  <c r="C2725" i="39"/>
  <c r="C2727" i="39"/>
  <c r="C2728" i="39"/>
  <c r="C2729" i="39"/>
  <c r="C2730" i="39"/>
  <c r="C2731" i="39"/>
  <c r="C2732" i="39"/>
  <c r="C2733" i="39"/>
  <c r="C2734" i="39"/>
  <c r="C2736" i="39"/>
  <c r="C2737" i="39"/>
  <c r="C2738" i="39"/>
  <c r="C2739" i="39"/>
  <c r="C2740" i="39"/>
  <c r="C2741" i="39"/>
  <c r="C2742" i="39"/>
  <c r="C2743" i="39"/>
  <c r="C2745" i="39"/>
  <c r="C2746" i="39"/>
  <c r="C2747" i="39"/>
  <c r="C2748" i="39"/>
  <c r="C2749" i="39"/>
  <c r="C2750" i="39"/>
  <c r="C2751" i="39"/>
  <c r="C2752" i="39"/>
  <c r="C2754" i="39"/>
  <c r="C2755" i="39"/>
  <c r="C2756" i="39"/>
  <c r="C2757" i="39"/>
  <c r="C2758" i="39"/>
  <c r="C2759" i="39"/>
  <c r="C2760" i="39"/>
  <c r="C2761" i="39"/>
  <c r="C2763" i="39"/>
  <c r="C2764" i="39"/>
  <c r="C2765" i="39"/>
  <c r="C2766" i="39"/>
  <c r="C2767" i="39"/>
  <c r="C2768" i="39"/>
  <c r="C2769" i="39"/>
  <c r="C2770" i="39"/>
  <c r="C2772" i="39"/>
  <c r="C2773" i="39"/>
  <c r="C2774" i="39"/>
  <c r="C2775" i="39"/>
  <c r="C2776" i="39"/>
  <c r="C2777" i="39"/>
  <c r="C2778" i="39"/>
  <c r="C2779" i="39"/>
  <c r="C2781" i="39"/>
  <c r="C2782" i="39"/>
  <c r="C2783" i="39"/>
  <c r="C2784" i="39"/>
  <c r="C2785" i="39"/>
  <c r="C2786" i="39"/>
  <c r="C2787" i="39"/>
  <c r="C2788" i="39"/>
  <c r="C2790" i="39"/>
  <c r="C2791" i="39"/>
  <c r="C2792" i="39"/>
  <c r="C2793" i="39"/>
  <c r="C2794" i="39"/>
  <c r="C2795" i="39"/>
  <c r="C2796" i="39"/>
  <c r="C2797" i="39"/>
  <c r="C2799" i="39"/>
  <c r="C2800" i="39"/>
  <c r="C2801" i="39"/>
  <c r="C2802" i="39"/>
  <c r="C2803" i="39"/>
  <c r="C2804" i="39"/>
  <c r="C2805" i="39"/>
  <c r="C2806" i="39"/>
  <c r="C2808" i="39"/>
  <c r="C2809" i="39"/>
  <c r="C2810" i="39"/>
  <c r="C2811" i="39"/>
  <c r="C2812" i="39"/>
  <c r="C2813" i="39"/>
  <c r="C2814" i="39"/>
  <c r="C2815" i="39"/>
  <c r="C2817" i="39"/>
  <c r="C2818" i="39"/>
  <c r="C2819" i="39"/>
  <c r="C2820" i="39"/>
  <c r="C2821" i="39"/>
  <c r="C2822" i="39"/>
  <c r="C2823" i="39"/>
  <c r="C2824" i="39"/>
  <c r="C2826" i="39"/>
  <c r="C2827" i="39"/>
  <c r="C2828" i="39"/>
  <c r="C2829" i="39"/>
  <c r="C2830" i="39"/>
  <c r="C2831" i="39"/>
  <c r="C2832" i="39"/>
  <c r="C2833" i="39"/>
  <c r="C2835" i="39"/>
  <c r="C2836" i="39"/>
  <c r="C2837" i="39"/>
  <c r="C2838" i="39"/>
  <c r="C2839" i="39"/>
  <c r="C2840" i="39"/>
  <c r="C2841" i="39"/>
  <c r="C2842" i="39"/>
  <c r="C2844" i="39"/>
  <c r="C2845" i="39"/>
  <c r="C2846" i="39"/>
  <c r="C2847" i="39"/>
  <c r="C2848" i="39"/>
  <c r="C2849" i="39"/>
  <c r="C2850" i="39"/>
  <c r="C2851" i="39"/>
  <c r="C2853" i="39"/>
  <c r="C2854" i="39"/>
  <c r="C2855" i="39"/>
  <c r="C2856" i="39"/>
  <c r="C2857" i="39"/>
  <c r="C2858" i="39"/>
  <c r="C2859" i="39"/>
  <c r="C2860" i="39"/>
  <c r="C2862" i="39"/>
  <c r="C2863" i="39"/>
  <c r="C2864" i="39"/>
  <c r="C2865" i="39"/>
  <c r="C2866" i="39"/>
  <c r="C2867" i="39"/>
  <c r="C2868" i="39"/>
  <c r="C2869" i="39"/>
  <c r="C2871" i="39"/>
  <c r="C2872" i="39"/>
  <c r="C2873" i="39"/>
  <c r="C2874" i="39"/>
  <c r="C2875" i="39"/>
  <c r="C2876" i="39"/>
  <c r="C2877" i="39"/>
  <c r="C2878" i="39"/>
  <c r="C2880" i="39"/>
  <c r="C2881" i="39"/>
  <c r="C2882" i="39"/>
  <c r="C2883" i="39"/>
  <c r="C2884" i="39"/>
  <c r="C2885" i="39"/>
  <c r="C2886" i="39"/>
  <c r="C2887" i="39"/>
  <c r="C2889" i="39"/>
  <c r="C2890" i="39"/>
  <c r="C2891" i="39"/>
  <c r="C2892" i="39"/>
  <c r="C2893" i="39"/>
  <c r="C2894" i="39"/>
  <c r="C2895" i="39"/>
  <c r="C2896" i="39"/>
  <c r="C2898" i="39"/>
  <c r="C2899" i="39"/>
  <c r="C2900" i="39"/>
  <c r="C2901" i="39"/>
  <c r="C2902" i="39"/>
  <c r="C2903" i="39"/>
  <c r="C2904" i="39"/>
  <c r="C2905" i="39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B33" i="36"/>
  <c r="B34" i="36"/>
  <c r="B35" i="36"/>
  <c r="B36" i="36"/>
  <c r="B37" i="36"/>
  <c r="B38" i="36"/>
  <c r="B39" i="36"/>
  <c r="B40" i="36"/>
  <c r="B41" i="36"/>
  <c r="B42" i="36"/>
  <c r="B43" i="36"/>
  <c r="B44" i="36"/>
  <c r="B45" i="36"/>
  <c r="B46" i="36"/>
  <c r="B47" i="36"/>
  <c r="B48" i="36"/>
  <c r="B49" i="36"/>
  <c r="B50" i="36"/>
  <c r="B51" i="36"/>
  <c r="B52" i="36"/>
  <c r="B53" i="36"/>
  <c r="B54" i="36"/>
  <c r="B55" i="36"/>
  <c r="B56" i="36"/>
  <c r="B57" i="36"/>
  <c r="B58" i="36"/>
  <c r="B59" i="36"/>
  <c r="B60" i="36"/>
  <c r="B61" i="36"/>
  <c r="B62" i="36"/>
  <c r="B63" i="36"/>
  <c r="B64" i="36"/>
  <c r="B65" i="36"/>
  <c r="B66" i="36"/>
  <c r="B67" i="36"/>
  <c r="B68" i="36"/>
  <c r="B69" i="36"/>
  <c r="B70" i="36"/>
  <c r="B71" i="36"/>
  <c r="B72" i="36"/>
  <c r="B73" i="36"/>
  <c r="AN4" i="29"/>
  <c r="AN3" i="29"/>
  <c r="C2501" i="32"/>
  <c r="E2501" i="32"/>
  <c r="C2502" i="32"/>
  <c r="C2503" i="32"/>
  <c r="C2504" i="32"/>
  <c r="E2504" i="32"/>
  <c r="C2505" i="32"/>
  <c r="E2505" i="32"/>
  <c r="C2506" i="32"/>
  <c r="C2507" i="32"/>
  <c r="E2507" i="32"/>
  <c r="C2508" i="32"/>
  <c r="E2508" i="32"/>
  <c r="C2509" i="32"/>
  <c r="C2510" i="32"/>
  <c r="E2510" i="32"/>
  <c r="E2511" i="32"/>
  <c r="C2512" i="32"/>
  <c r="C2513" i="32"/>
  <c r="E2513" i="32"/>
  <c r="C2514" i="32"/>
  <c r="E2514" i="32"/>
  <c r="C2515" i="32"/>
  <c r="C2516" i="32"/>
  <c r="E2516" i="32"/>
  <c r="C2517" i="32"/>
  <c r="E2517" i="32"/>
  <c r="C2518" i="32"/>
  <c r="C2519" i="32"/>
  <c r="E2519" i="32"/>
  <c r="C2520" i="32"/>
  <c r="E2520" i="32"/>
  <c r="C2522" i="32"/>
  <c r="E2522" i="32"/>
  <c r="C2523" i="32"/>
  <c r="E2523" i="32"/>
  <c r="C2524" i="32"/>
  <c r="C2525" i="32"/>
  <c r="E2525" i="32"/>
  <c r="C2526" i="32"/>
  <c r="E2526" i="32"/>
  <c r="C2527" i="32"/>
  <c r="C2528" i="32"/>
  <c r="E2528" i="32"/>
  <c r="C2529" i="32"/>
  <c r="E2529" i="32"/>
  <c r="C2530" i="32"/>
  <c r="E2531" i="32"/>
  <c r="C2532" i="32"/>
  <c r="E2532" i="32"/>
  <c r="C2533" i="32"/>
  <c r="C2534" i="32"/>
  <c r="E2534" i="32"/>
  <c r="C2535" i="32"/>
  <c r="E2535" i="32"/>
  <c r="C2536" i="32"/>
  <c r="C2537" i="32"/>
  <c r="E2537" i="32"/>
  <c r="C2538" i="32"/>
  <c r="E2538" i="32"/>
  <c r="C2539" i="32"/>
  <c r="C2540" i="32"/>
  <c r="E2540" i="32"/>
  <c r="E2541" i="32"/>
  <c r="C2542" i="32"/>
  <c r="C2543" i="32"/>
  <c r="E2543" i="32"/>
  <c r="C2544" i="32"/>
  <c r="E2544" i="32"/>
  <c r="C2545" i="32"/>
  <c r="C2546" i="32"/>
  <c r="E2546" i="32"/>
  <c r="C2547" i="32"/>
  <c r="E2547" i="32"/>
  <c r="C2548" i="32"/>
  <c r="C2549" i="32"/>
  <c r="E2549" i="32"/>
  <c r="C2550" i="32"/>
  <c r="E2550" i="32"/>
  <c r="C2552" i="32"/>
  <c r="E2552" i="32"/>
  <c r="C2553" i="32"/>
  <c r="E2553" i="32"/>
  <c r="C2554" i="32"/>
  <c r="C2555" i="32"/>
  <c r="E2555" i="32"/>
  <c r="C2556" i="32"/>
  <c r="E2556" i="32"/>
  <c r="C2557" i="32"/>
  <c r="C2558" i="32"/>
  <c r="E2558" i="32"/>
  <c r="C2559" i="32"/>
  <c r="E2559" i="32"/>
  <c r="C2560" i="32"/>
  <c r="E2561" i="32"/>
  <c r="C2562" i="32"/>
  <c r="E2562" i="32"/>
  <c r="C2563" i="32"/>
  <c r="C2564" i="32"/>
  <c r="E2564" i="32"/>
  <c r="C2565" i="32"/>
  <c r="E2565" i="32"/>
  <c r="C2566" i="32"/>
  <c r="C2567" i="32"/>
  <c r="E2567" i="32"/>
  <c r="C2568" i="32"/>
  <c r="E2568" i="32"/>
  <c r="C2569" i="32"/>
  <c r="C2570" i="32"/>
  <c r="E2570" i="32"/>
  <c r="E2571" i="32"/>
  <c r="C2572" i="32"/>
  <c r="C2573" i="32"/>
  <c r="E2573" i="32"/>
  <c r="C2574" i="32"/>
  <c r="E2574" i="32"/>
  <c r="C2575" i="32"/>
  <c r="C2576" i="32"/>
  <c r="E2576" i="32"/>
  <c r="C2577" i="32"/>
  <c r="E2577" i="32"/>
  <c r="C2578" i="32"/>
  <c r="C2579" i="32"/>
  <c r="E2579" i="32"/>
  <c r="C2580" i="32"/>
  <c r="E2580" i="32"/>
  <c r="C2582" i="32"/>
  <c r="E2582" i="32"/>
  <c r="C2583" i="32"/>
  <c r="E2583" i="32"/>
  <c r="C2584" i="32"/>
  <c r="C2585" i="32"/>
  <c r="E2585" i="32"/>
  <c r="C2586" i="32"/>
  <c r="E2586" i="32"/>
  <c r="C2587" i="32"/>
  <c r="C2588" i="32"/>
  <c r="E2588" i="32"/>
  <c r="C2589" i="32"/>
  <c r="E2589" i="32"/>
  <c r="C2590" i="32"/>
  <c r="E2591" i="32"/>
  <c r="C2592" i="32"/>
  <c r="E2592" i="32"/>
  <c r="C2593" i="32"/>
  <c r="C2594" i="32"/>
  <c r="E2594" i="32"/>
  <c r="C2595" i="32"/>
  <c r="E2595" i="32"/>
  <c r="C2596" i="32"/>
  <c r="C2597" i="32"/>
  <c r="E2597" i="32"/>
  <c r="C2598" i="32"/>
  <c r="E2598" i="32"/>
  <c r="C2599" i="32"/>
  <c r="C2600" i="32"/>
  <c r="E2600" i="32"/>
  <c r="E2601" i="32"/>
  <c r="C2602" i="32"/>
  <c r="C2603" i="32"/>
  <c r="E2603" i="32"/>
  <c r="C2604" i="32"/>
  <c r="E2604" i="32"/>
  <c r="C2605" i="32"/>
  <c r="C2606" i="32"/>
  <c r="E2606" i="32"/>
  <c r="C2607" i="32"/>
  <c r="E2607" i="32"/>
  <c r="C2608" i="32"/>
  <c r="C2609" i="32"/>
  <c r="E2609" i="32"/>
  <c r="C2610" i="32"/>
  <c r="E2610" i="32"/>
  <c r="C2612" i="32"/>
  <c r="E2612" i="32"/>
  <c r="C2613" i="32"/>
  <c r="E2613" i="32"/>
  <c r="C2614" i="32"/>
  <c r="C2615" i="32"/>
  <c r="E2615" i="32"/>
  <c r="C2616" i="32"/>
  <c r="E2616" i="32"/>
  <c r="C2617" i="32"/>
  <c r="C2618" i="32"/>
  <c r="E2618" i="32"/>
  <c r="C2619" i="32"/>
  <c r="E2619" i="32"/>
  <c r="C2620" i="32"/>
  <c r="E2621" i="32"/>
  <c r="C2622" i="32"/>
  <c r="E2622" i="32"/>
  <c r="C2623" i="32"/>
  <c r="C2624" i="32"/>
  <c r="E2624" i="32"/>
  <c r="C2625" i="32"/>
  <c r="E2625" i="32"/>
  <c r="C2626" i="32"/>
  <c r="C2627" i="32"/>
  <c r="C2628" i="32"/>
  <c r="C2629" i="32"/>
  <c r="C2630" i="32"/>
  <c r="C2632" i="32"/>
  <c r="C2633" i="32"/>
  <c r="C2634" i="32"/>
  <c r="C2635" i="32"/>
  <c r="C2636" i="32"/>
  <c r="C2637" i="32"/>
  <c r="C2638" i="32"/>
  <c r="C2639" i="32"/>
  <c r="C2640" i="32"/>
  <c r="C2642" i="32"/>
  <c r="C2643" i="32"/>
  <c r="C2644" i="32"/>
  <c r="C2645" i="32"/>
  <c r="C2646" i="32"/>
  <c r="C2647" i="32"/>
  <c r="C2648" i="32"/>
  <c r="C2649" i="32"/>
  <c r="C2650" i="32"/>
  <c r="C2652" i="32"/>
  <c r="C2653" i="32"/>
  <c r="C2654" i="32"/>
  <c r="C2655" i="32"/>
  <c r="C2656" i="32"/>
  <c r="C2657" i="32"/>
  <c r="C2658" i="32"/>
  <c r="C2659" i="32"/>
  <c r="C2660" i="32"/>
  <c r="C2662" i="32"/>
  <c r="C2663" i="32"/>
  <c r="C2664" i="32"/>
  <c r="C2665" i="32"/>
  <c r="C2666" i="32"/>
  <c r="C2667" i="32"/>
  <c r="C2668" i="32"/>
  <c r="C2669" i="32"/>
  <c r="C2670" i="32"/>
  <c r="C2672" i="32"/>
  <c r="C2673" i="32"/>
  <c r="C2674" i="32"/>
  <c r="C2675" i="32"/>
  <c r="C2676" i="32"/>
  <c r="C2677" i="32"/>
  <c r="C2678" i="32"/>
  <c r="C2679" i="32"/>
  <c r="C2680" i="32"/>
  <c r="C2682" i="32"/>
  <c r="C2683" i="32"/>
  <c r="C2684" i="32"/>
  <c r="C2685" i="32"/>
  <c r="C2686" i="32"/>
  <c r="C2687" i="32"/>
  <c r="C2688" i="32"/>
  <c r="C2689" i="32"/>
  <c r="C2690" i="32"/>
  <c r="C2692" i="32"/>
  <c r="C2693" i="32"/>
  <c r="C2694" i="32"/>
  <c r="C2695" i="32"/>
  <c r="C2696" i="32"/>
  <c r="C2697" i="32"/>
  <c r="C2698" i="32"/>
  <c r="C2699" i="32"/>
  <c r="C2700" i="32"/>
  <c r="C2702" i="32"/>
  <c r="C2703" i="32"/>
  <c r="C2704" i="32"/>
  <c r="C2705" i="32"/>
  <c r="C2706" i="32"/>
  <c r="C2707" i="32"/>
  <c r="C2708" i="32"/>
  <c r="C2709" i="32"/>
  <c r="C2710" i="32"/>
  <c r="C2712" i="32"/>
  <c r="C2713" i="32"/>
  <c r="C2714" i="32"/>
  <c r="C2715" i="32"/>
  <c r="C2716" i="32"/>
  <c r="C2717" i="32"/>
  <c r="C2718" i="32"/>
  <c r="C2719" i="32"/>
  <c r="C2720" i="32"/>
  <c r="C2722" i="32"/>
  <c r="C2723" i="32"/>
  <c r="C2724" i="32"/>
  <c r="C2725" i="32"/>
  <c r="C2726" i="32"/>
  <c r="C2727" i="32"/>
  <c r="C2728" i="32"/>
  <c r="C2729" i="32"/>
  <c r="C2730" i="32"/>
  <c r="C2732" i="32"/>
  <c r="C2733" i="32"/>
  <c r="C2734" i="32"/>
  <c r="C2735" i="32"/>
  <c r="C2736" i="32"/>
  <c r="C2737" i="32"/>
  <c r="C2738" i="32"/>
  <c r="C2739" i="32"/>
  <c r="C2740" i="32"/>
  <c r="C2742" i="32"/>
  <c r="C2743" i="32"/>
  <c r="C2744" i="32"/>
  <c r="C2745" i="32"/>
  <c r="C2746" i="32"/>
  <c r="C2747" i="32"/>
  <c r="C2748" i="32"/>
  <c r="C2749" i="32"/>
  <c r="C2750" i="32"/>
  <c r="C2752" i="32"/>
  <c r="C2753" i="32"/>
  <c r="C2754" i="32"/>
  <c r="C2755" i="32"/>
  <c r="C2756" i="32"/>
  <c r="C2757" i="32"/>
  <c r="C2758" i="32"/>
  <c r="C2759" i="32"/>
  <c r="C2760" i="32"/>
  <c r="C2762" i="32"/>
  <c r="C2763" i="32"/>
  <c r="C2764" i="32"/>
  <c r="C2765" i="32"/>
  <c r="C2766" i="32"/>
  <c r="C2767" i="32"/>
  <c r="C2768" i="32"/>
  <c r="C2769" i="32"/>
  <c r="C2770" i="32"/>
  <c r="C2772" i="32"/>
  <c r="C2773" i="32"/>
  <c r="C2774" i="32"/>
  <c r="C2775" i="32"/>
  <c r="C2776" i="32"/>
  <c r="C2777" i="32"/>
  <c r="C2778" i="32"/>
  <c r="C2779" i="32"/>
  <c r="C2780" i="32"/>
  <c r="C2782" i="32"/>
  <c r="C2783" i="32"/>
  <c r="C2784" i="32"/>
  <c r="C2785" i="32"/>
  <c r="C2786" i="32"/>
  <c r="C2787" i="32"/>
  <c r="C2788" i="32"/>
  <c r="C2789" i="32"/>
  <c r="C2790" i="32"/>
  <c r="C2792" i="32"/>
  <c r="C2793" i="32"/>
  <c r="C2794" i="32"/>
  <c r="C2795" i="32"/>
  <c r="C2796" i="32"/>
  <c r="C2797" i="32"/>
  <c r="C2798" i="32"/>
  <c r="C2799" i="32"/>
  <c r="C2800" i="32"/>
  <c r="C2802" i="32"/>
  <c r="C2803" i="32"/>
  <c r="C2804" i="32"/>
  <c r="C2805" i="32"/>
  <c r="C2806" i="32"/>
  <c r="C2807" i="32"/>
  <c r="C2808" i="32"/>
  <c r="C2809" i="32"/>
  <c r="C2810" i="32"/>
  <c r="C2812" i="32"/>
  <c r="C2813" i="32"/>
  <c r="C2814" i="32"/>
  <c r="C2815" i="32"/>
  <c r="C2816" i="32"/>
  <c r="C2817" i="32"/>
  <c r="C2818" i="32"/>
  <c r="C2819" i="32"/>
  <c r="C2820" i="32"/>
  <c r="C2822" i="32"/>
  <c r="C2823" i="32"/>
  <c r="C2824" i="32"/>
  <c r="C2825" i="32"/>
  <c r="C2826" i="32"/>
  <c r="C2827" i="32"/>
  <c r="C2828" i="32"/>
  <c r="C2829" i="32"/>
  <c r="C2830" i="32"/>
  <c r="C2832" i="32"/>
  <c r="C2833" i="32"/>
  <c r="C2834" i="32"/>
  <c r="C2835" i="32"/>
  <c r="C2836" i="32"/>
  <c r="C2837" i="32"/>
  <c r="C2838" i="32"/>
  <c r="C2839" i="32"/>
  <c r="C2840" i="32"/>
  <c r="C2842" i="32"/>
  <c r="C2843" i="32"/>
  <c r="C2844" i="32"/>
  <c r="C2845" i="32"/>
  <c r="C2846" i="32"/>
  <c r="C2847" i="32"/>
  <c r="C2848" i="32"/>
  <c r="C2849" i="32"/>
  <c r="C2850" i="32"/>
  <c r="C2852" i="32"/>
  <c r="C2853" i="32"/>
  <c r="C2854" i="32"/>
  <c r="C2855" i="32"/>
  <c r="C2856" i="32"/>
  <c r="C2857" i="32"/>
  <c r="C2858" i="32"/>
  <c r="C2859" i="32"/>
  <c r="C2860" i="32"/>
  <c r="C2862" i="32"/>
  <c r="C2863" i="32"/>
  <c r="C2864" i="32"/>
  <c r="C2865" i="32"/>
  <c r="C2866" i="32"/>
  <c r="C2867" i="32"/>
  <c r="C2868" i="32"/>
  <c r="C2869" i="32"/>
  <c r="C2870" i="32"/>
  <c r="C2872" i="32"/>
  <c r="C2873" i="32"/>
  <c r="C2874" i="32"/>
  <c r="C2875" i="32"/>
  <c r="C2876" i="32"/>
  <c r="C2877" i="32"/>
  <c r="C2878" i="32"/>
  <c r="C2879" i="32"/>
  <c r="C2880" i="32"/>
  <c r="C2882" i="32"/>
  <c r="C2883" i="32"/>
  <c r="C2884" i="32"/>
  <c r="C2885" i="32"/>
  <c r="C2886" i="32"/>
  <c r="C2887" i="32"/>
  <c r="C2888" i="32"/>
  <c r="C2889" i="32"/>
  <c r="C2890" i="32"/>
  <c r="C2892" i="32"/>
  <c r="C2893" i="32"/>
  <c r="C2894" i="32"/>
  <c r="C2895" i="32"/>
  <c r="C2896" i="32"/>
  <c r="C2897" i="32"/>
  <c r="C2898" i="32"/>
  <c r="C2899" i="32"/>
  <c r="C2900" i="32"/>
  <c r="C2501" i="31"/>
  <c r="E2501" i="31"/>
  <c r="C2502" i="31"/>
  <c r="C2503" i="31"/>
  <c r="C2504" i="31"/>
  <c r="E2504" i="31"/>
  <c r="C2505" i="31"/>
  <c r="E2505" i="31"/>
  <c r="C2506" i="31"/>
  <c r="C2507" i="31"/>
  <c r="E2507" i="31"/>
  <c r="C2508" i="31"/>
  <c r="E2508" i="31"/>
  <c r="C2509" i="31"/>
  <c r="C2510" i="31"/>
  <c r="E2510" i="31"/>
  <c r="E2511" i="31"/>
  <c r="C2512" i="31"/>
  <c r="C2513" i="31"/>
  <c r="E2513" i="31"/>
  <c r="C2514" i="31"/>
  <c r="E2514" i="31"/>
  <c r="C2515" i="31"/>
  <c r="C2516" i="31"/>
  <c r="E2516" i="31"/>
  <c r="C2517" i="31"/>
  <c r="E2517" i="31"/>
  <c r="C2518" i="31"/>
  <c r="C2519" i="31"/>
  <c r="E2519" i="31"/>
  <c r="C2520" i="31"/>
  <c r="E2520" i="31"/>
  <c r="C2522" i="31"/>
  <c r="E2522" i="31"/>
  <c r="C2523" i="31"/>
  <c r="E2523" i="31"/>
  <c r="C2524" i="31"/>
  <c r="C2525" i="31"/>
  <c r="E2525" i="31"/>
  <c r="C2526" i="31"/>
  <c r="E2526" i="31"/>
  <c r="C2527" i="31"/>
  <c r="C2528" i="31"/>
  <c r="E2528" i="31"/>
  <c r="C2529" i="31"/>
  <c r="E2529" i="31"/>
  <c r="C2530" i="31"/>
  <c r="E2531" i="31"/>
  <c r="C2532" i="31"/>
  <c r="E2532" i="31"/>
  <c r="C2533" i="31"/>
  <c r="C2534" i="31"/>
  <c r="E2534" i="31"/>
  <c r="C2535" i="31"/>
  <c r="E2535" i="31"/>
  <c r="C2536" i="31"/>
  <c r="C2537" i="31"/>
  <c r="E2537" i="31"/>
  <c r="C2538" i="31"/>
  <c r="E2538" i="31"/>
  <c r="C2539" i="31"/>
  <c r="C2540" i="31"/>
  <c r="E2540" i="31"/>
  <c r="E2541" i="31"/>
  <c r="C2542" i="31"/>
  <c r="C2543" i="31"/>
  <c r="E2543" i="31"/>
  <c r="C2544" i="31"/>
  <c r="E2544" i="31"/>
  <c r="C2545" i="31"/>
  <c r="C2546" i="31"/>
  <c r="E2546" i="31"/>
  <c r="C2547" i="31"/>
  <c r="E2547" i="31"/>
  <c r="C2548" i="31"/>
  <c r="C2549" i="31"/>
  <c r="E2549" i="31"/>
  <c r="C2550" i="31"/>
  <c r="E2550" i="31"/>
  <c r="C2552" i="31"/>
  <c r="E2552" i="31"/>
  <c r="C2553" i="31"/>
  <c r="E2553" i="31"/>
  <c r="C2554" i="31"/>
  <c r="C2555" i="31"/>
  <c r="E2555" i="31"/>
  <c r="C2556" i="31"/>
  <c r="E2556" i="31"/>
  <c r="C2557" i="31"/>
  <c r="C2558" i="31"/>
  <c r="E2558" i="31"/>
  <c r="C2559" i="31"/>
  <c r="E2559" i="31"/>
  <c r="C2560" i="31"/>
  <c r="E2561" i="31"/>
  <c r="C2562" i="31"/>
  <c r="E2562" i="31"/>
  <c r="C2563" i="31"/>
  <c r="C2564" i="31"/>
  <c r="E2564" i="31"/>
  <c r="C2565" i="31"/>
  <c r="E2565" i="31"/>
  <c r="C2566" i="31"/>
  <c r="C2567" i="31"/>
  <c r="E2567" i="31"/>
  <c r="C2568" i="31"/>
  <c r="E2568" i="31"/>
  <c r="C2569" i="31"/>
  <c r="C2570" i="31"/>
  <c r="E2570" i="31"/>
  <c r="E2571" i="31"/>
  <c r="C2572" i="31"/>
  <c r="C2573" i="31"/>
  <c r="E2573" i="31"/>
  <c r="C2574" i="31"/>
  <c r="E2574" i="31"/>
  <c r="C2575" i="31"/>
  <c r="C2576" i="31"/>
  <c r="E2576" i="31"/>
  <c r="C2577" i="31"/>
  <c r="E2577" i="31"/>
  <c r="C2578" i="31"/>
  <c r="C2579" i="31"/>
  <c r="E2579" i="31"/>
  <c r="C2580" i="31"/>
  <c r="E2580" i="31"/>
  <c r="C2582" i="31"/>
  <c r="E2582" i="31"/>
  <c r="C2583" i="31"/>
  <c r="E2583" i="31"/>
  <c r="C2584" i="31"/>
  <c r="C2585" i="31"/>
  <c r="E2585" i="31"/>
  <c r="C2586" i="31"/>
  <c r="E2586" i="31"/>
  <c r="C2587" i="31"/>
  <c r="C2588" i="31"/>
  <c r="E2588" i="31"/>
  <c r="C2589" i="31"/>
  <c r="E2589" i="31"/>
  <c r="C2590" i="31"/>
  <c r="E2591" i="31"/>
  <c r="C2592" i="31"/>
  <c r="E2592" i="31"/>
  <c r="C2593" i="31"/>
  <c r="C2594" i="31"/>
  <c r="E2594" i="31"/>
  <c r="C2595" i="31"/>
  <c r="E2595" i="31"/>
  <c r="C2596" i="31"/>
  <c r="C2597" i="31"/>
  <c r="E2597" i="31"/>
  <c r="C2598" i="31"/>
  <c r="E2598" i="31"/>
  <c r="C2599" i="31"/>
  <c r="C2600" i="31"/>
  <c r="E2600" i="31"/>
  <c r="E2601" i="31"/>
  <c r="C2602" i="31"/>
  <c r="C2603" i="31"/>
  <c r="E2603" i="31"/>
  <c r="C2604" i="31"/>
  <c r="E2604" i="31"/>
  <c r="C2605" i="31"/>
  <c r="C2606" i="31"/>
  <c r="E2606" i="31"/>
  <c r="C2607" i="31"/>
  <c r="E2607" i="31"/>
  <c r="C2608" i="31"/>
  <c r="C2609" i="31"/>
  <c r="E2609" i="31"/>
  <c r="C2610" i="31"/>
  <c r="E2610" i="31"/>
  <c r="C2612" i="31"/>
  <c r="E2612" i="31"/>
  <c r="C2613" i="31"/>
  <c r="E2613" i="31"/>
  <c r="C2614" i="31"/>
  <c r="C2615" i="31"/>
  <c r="E2615" i="31"/>
  <c r="C2616" i="31"/>
  <c r="E2616" i="31"/>
  <c r="C2617" i="31"/>
  <c r="C2618" i="31"/>
  <c r="E2618" i="31"/>
  <c r="C2619" i="31"/>
  <c r="E2619" i="31"/>
  <c r="C2620" i="31"/>
  <c r="E2621" i="31"/>
  <c r="C2622" i="31"/>
  <c r="E2622" i="31"/>
  <c r="C2623" i="31"/>
  <c r="C2624" i="31"/>
  <c r="E2624" i="31"/>
  <c r="C2625" i="31"/>
  <c r="E2625" i="31"/>
  <c r="C2626" i="31"/>
  <c r="C2627" i="31"/>
  <c r="C2628" i="31"/>
  <c r="C2629" i="31"/>
  <c r="C2630" i="31"/>
  <c r="C2632" i="31"/>
  <c r="C2633" i="31"/>
  <c r="C2634" i="31"/>
  <c r="C2635" i="31"/>
  <c r="C2636" i="31"/>
  <c r="C2637" i="31"/>
  <c r="C2638" i="31"/>
  <c r="C2639" i="31"/>
  <c r="C2640" i="31"/>
  <c r="C2642" i="31"/>
  <c r="C2643" i="31"/>
  <c r="C2644" i="31"/>
  <c r="C2645" i="31"/>
  <c r="C2646" i="31"/>
  <c r="C2647" i="31"/>
  <c r="C2648" i="31"/>
  <c r="C2649" i="31"/>
  <c r="C2650" i="31"/>
  <c r="C2652" i="31"/>
  <c r="C2653" i="31"/>
  <c r="C2654" i="31"/>
  <c r="C2655" i="31"/>
  <c r="C2656" i="31"/>
  <c r="C2657" i="31"/>
  <c r="C2658" i="31"/>
  <c r="C2659" i="31"/>
  <c r="C2660" i="31"/>
  <c r="C2662" i="31"/>
  <c r="C2663" i="31"/>
  <c r="C2664" i="31"/>
  <c r="C2665" i="31"/>
  <c r="C2666" i="31"/>
  <c r="C2667" i="31"/>
  <c r="C2668" i="31"/>
  <c r="C2669" i="31"/>
  <c r="C2670" i="31"/>
  <c r="C2672" i="31"/>
  <c r="C2673" i="31"/>
  <c r="C2674" i="31"/>
  <c r="C2675" i="31"/>
  <c r="C2676" i="31"/>
  <c r="C2677" i="31"/>
  <c r="C2678" i="31"/>
  <c r="C2679" i="31"/>
  <c r="C2680" i="31"/>
  <c r="C2682" i="31"/>
  <c r="C2683" i="31"/>
  <c r="C2684" i="31"/>
  <c r="C2685" i="31"/>
  <c r="C2686" i="31"/>
  <c r="C2687" i="31"/>
  <c r="C2688" i="31"/>
  <c r="C2689" i="31"/>
  <c r="C2690" i="31"/>
  <c r="C2692" i="31"/>
  <c r="C2693" i="31"/>
  <c r="C2694" i="31"/>
  <c r="C2695" i="31"/>
  <c r="C2696" i="31"/>
  <c r="C2697" i="31"/>
  <c r="C2698" i="31"/>
  <c r="C2699" i="31"/>
  <c r="C2700" i="31"/>
  <c r="C2702" i="31"/>
  <c r="C2703" i="31"/>
  <c r="C2704" i="31"/>
  <c r="C2705" i="31"/>
  <c r="C2706" i="31"/>
  <c r="C2707" i="31"/>
  <c r="C2708" i="31"/>
  <c r="C2709" i="31"/>
  <c r="C2710" i="31"/>
  <c r="C2712" i="31"/>
  <c r="C2713" i="31"/>
  <c r="C2714" i="31"/>
  <c r="C2715" i="31"/>
  <c r="C2716" i="31"/>
  <c r="C2717" i="31"/>
  <c r="C2718" i="31"/>
  <c r="C2719" i="31"/>
  <c r="C2720" i="31"/>
  <c r="C2722" i="31"/>
  <c r="C2723" i="31"/>
  <c r="C2724" i="31"/>
  <c r="C2725" i="31"/>
  <c r="C2726" i="31"/>
  <c r="C2727" i="31"/>
  <c r="C2728" i="31"/>
  <c r="C2729" i="31"/>
  <c r="C2730" i="31"/>
  <c r="C2732" i="31"/>
  <c r="C2733" i="31"/>
  <c r="C2734" i="31"/>
  <c r="C2735" i="31"/>
  <c r="C2736" i="31"/>
  <c r="C2737" i="31"/>
  <c r="C2738" i="31"/>
  <c r="C2739" i="31"/>
  <c r="C2740" i="31"/>
  <c r="C2742" i="31"/>
  <c r="C2743" i="31"/>
  <c r="C2744" i="31"/>
  <c r="C2745" i="31"/>
  <c r="C2746" i="31"/>
  <c r="C2747" i="31"/>
  <c r="C2748" i="31"/>
  <c r="C2749" i="31"/>
  <c r="C2750" i="31"/>
  <c r="C2752" i="31"/>
  <c r="C2753" i="31"/>
  <c r="C2754" i="31"/>
  <c r="C2755" i="31"/>
  <c r="C2756" i="31"/>
  <c r="C2757" i="31"/>
  <c r="C2758" i="31"/>
  <c r="C2759" i="31"/>
  <c r="C2760" i="31"/>
  <c r="C2762" i="31"/>
  <c r="C2763" i="31"/>
  <c r="C2764" i="31"/>
  <c r="C2765" i="31"/>
  <c r="C2766" i="31"/>
  <c r="C2767" i="31"/>
  <c r="C2768" i="31"/>
  <c r="C2769" i="31"/>
  <c r="C2770" i="31"/>
  <c r="C2772" i="31"/>
  <c r="C2773" i="31"/>
  <c r="C2774" i="31"/>
  <c r="C2775" i="31"/>
  <c r="C2776" i="31"/>
  <c r="C2777" i="31"/>
  <c r="C2778" i="31"/>
  <c r="C2779" i="31"/>
  <c r="C2780" i="31"/>
  <c r="C2782" i="31"/>
  <c r="C2783" i="31"/>
  <c r="C2784" i="31"/>
  <c r="C2785" i="31"/>
  <c r="C2786" i="31"/>
  <c r="C2787" i="31"/>
  <c r="C2788" i="31"/>
  <c r="C2789" i="31"/>
  <c r="C2790" i="31"/>
  <c r="C2792" i="31"/>
  <c r="C2793" i="31"/>
  <c r="C2794" i="31"/>
  <c r="C2795" i="31"/>
  <c r="C2796" i="31"/>
  <c r="C2797" i="31"/>
  <c r="C2798" i="31"/>
  <c r="C2799" i="31"/>
  <c r="C2800" i="31"/>
  <c r="C2802" i="31"/>
  <c r="C2803" i="31"/>
  <c r="C2804" i="31"/>
  <c r="C2805" i="31"/>
  <c r="C2806" i="31"/>
  <c r="C2807" i="31"/>
  <c r="C2808" i="31"/>
  <c r="C2809" i="31"/>
  <c r="C2810" i="31"/>
  <c r="C2812" i="31"/>
  <c r="C2813" i="31"/>
  <c r="C2814" i="31"/>
  <c r="C2815" i="31"/>
  <c r="C2816" i="31"/>
  <c r="C2817" i="31"/>
  <c r="C2818" i="31"/>
  <c r="C2819" i="31"/>
  <c r="C2820" i="31"/>
  <c r="C2822" i="31"/>
  <c r="C2823" i="31"/>
  <c r="C2824" i="31"/>
  <c r="C2825" i="31"/>
  <c r="C2826" i="31"/>
  <c r="C2827" i="31"/>
  <c r="C2828" i="31"/>
  <c r="C2829" i="31"/>
  <c r="C2830" i="31"/>
  <c r="C2832" i="31"/>
  <c r="C2833" i="31"/>
  <c r="C2834" i="31"/>
  <c r="C2835" i="31"/>
  <c r="C2836" i="31"/>
  <c r="C2837" i="31"/>
  <c r="C2838" i="31"/>
  <c r="C2839" i="31"/>
  <c r="C2840" i="31"/>
  <c r="C2842" i="31"/>
  <c r="C2843" i="31"/>
  <c r="C2844" i="31"/>
  <c r="C2845" i="31"/>
  <c r="C2846" i="31"/>
  <c r="C2847" i="31"/>
  <c r="C2848" i="31"/>
  <c r="C2849" i="31"/>
  <c r="C2850" i="31"/>
  <c r="C2852" i="31"/>
  <c r="C2853" i="31"/>
  <c r="C2854" i="31"/>
  <c r="C2855" i="31"/>
  <c r="C2856" i="31"/>
  <c r="C2857" i="31"/>
  <c r="C2858" i="31"/>
  <c r="C2859" i="31"/>
  <c r="C2860" i="31"/>
  <c r="C2862" i="31"/>
  <c r="C2863" i="31"/>
  <c r="C2864" i="31"/>
  <c r="C2865" i="31"/>
  <c r="C2866" i="31"/>
  <c r="C2867" i="31"/>
  <c r="C2868" i="31"/>
  <c r="C2869" i="31"/>
  <c r="C2870" i="31"/>
  <c r="C2872" i="31"/>
  <c r="C2873" i="31"/>
  <c r="C2874" i="31"/>
  <c r="C2875" i="31"/>
  <c r="C2876" i="31"/>
  <c r="C2877" i="31"/>
  <c r="C2878" i="31"/>
  <c r="C2879" i="31"/>
  <c r="C2880" i="31"/>
  <c r="C2882" i="31"/>
  <c r="C2883" i="31"/>
  <c r="C2884" i="31"/>
  <c r="C2885" i="31"/>
  <c r="C2886" i="31"/>
  <c r="C2887" i="31"/>
  <c r="C2888" i="31"/>
  <c r="C2889" i="31"/>
  <c r="C2890" i="31"/>
  <c r="C2892" i="31"/>
  <c r="C2893" i="31"/>
  <c r="C2894" i="31"/>
  <c r="C2895" i="31"/>
  <c r="C2896" i="31"/>
  <c r="C2897" i="31"/>
  <c r="C2898" i="31"/>
  <c r="C2899" i="31"/>
  <c r="C2900" i="31"/>
  <c r="L11" i="26"/>
  <c r="L12" i="26"/>
  <c r="M10" i="26"/>
  <c r="D8" i="26"/>
  <c r="L13" i="26"/>
  <c r="M12" i="26"/>
  <c r="M11" i="26"/>
  <c r="F5" i="8"/>
  <c r="F12" i="8"/>
  <c r="F11" i="5"/>
  <c r="L14" i="26"/>
  <c r="M13" i="26"/>
  <c r="L15" i="26"/>
  <c r="M14" i="26"/>
  <c r="C2501" i="26"/>
  <c r="C2502" i="26"/>
  <c r="C2503" i="26"/>
  <c r="C2504" i="26"/>
  <c r="C2505" i="26"/>
  <c r="C2506" i="26"/>
  <c r="C2507" i="26"/>
  <c r="C2508" i="26"/>
  <c r="C2509" i="26"/>
  <c r="C2510" i="26"/>
  <c r="C2511" i="26"/>
  <c r="C2512" i="26"/>
  <c r="C2513" i="26"/>
  <c r="C2514" i="26"/>
  <c r="C2515" i="26"/>
  <c r="C2516" i="26"/>
  <c r="C2517" i="26"/>
  <c r="C2518" i="26"/>
  <c r="C2519" i="26"/>
  <c r="C2520" i="26"/>
  <c r="C2521" i="26"/>
  <c r="C2522" i="26"/>
  <c r="C2523" i="26"/>
  <c r="C2524" i="26"/>
  <c r="C2525" i="26"/>
  <c r="C2526" i="26"/>
  <c r="C2527" i="26"/>
  <c r="C2528" i="26"/>
  <c r="C2529" i="26"/>
  <c r="C2530" i="26"/>
  <c r="C2531" i="26"/>
  <c r="C2532" i="26"/>
  <c r="C2533" i="26"/>
  <c r="C2534" i="26"/>
  <c r="C2535" i="26"/>
  <c r="C2536" i="26"/>
  <c r="C2537" i="26"/>
  <c r="C2538" i="26"/>
  <c r="C2539" i="26"/>
  <c r="C2540" i="26"/>
  <c r="C2541" i="26"/>
  <c r="C2542" i="26"/>
  <c r="C2543" i="26"/>
  <c r="C2544" i="26"/>
  <c r="C2545" i="26"/>
  <c r="C2546" i="26"/>
  <c r="C2547" i="26"/>
  <c r="C2548" i="26"/>
  <c r="C2549" i="26"/>
  <c r="C2550" i="26"/>
  <c r="C2551" i="26"/>
  <c r="C2552" i="26"/>
  <c r="C2553" i="26"/>
  <c r="C2554" i="26"/>
  <c r="C2555" i="26"/>
  <c r="C2556" i="26"/>
  <c r="C2557" i="26"/>
  <c r="C2558" i="26"/>
  <c r="C2559" i="26"/>
  <c r="C2560" i="26"/>
  <c r="C2561" i="26"/>
  <c r="C2562" i="26"/>
  <c r="C2563" i="26"/>
  <c r="C2564" i="26"/>
  <c r="C2565" i="26"/>
  <c r="C2566" i="26"/>
  <c r="C2567" i="26"/>
  <c r="C2568" i="26"/>
  <c r="C2569" i="26"/>
  <c r="C2570" i="26"/>
  <c r="C2571" i="26"/>
  <c r="C2572" i="26"/>
  <c r="C2573" i="26"/>
  <c r="C2574" i="26"/>
  <c r="C2575" i="26"/>
  <c r="C2576" i="26"/>
  <c r="C2577" i="26"/>
  <c r="C2578" i="26"/>
  <c r="C2579" i="26"/>
  <c r="C2580" i="26"/>
  <c r="C2581" i="26"/>
  <c r="C2582" i="26"/>
  <c r="C2583" i="26"/>
  <c r="C2584" i="26"/>
  <c r="C2585" i="26"/>
  <c r="C2586" i="26"/>
  <c r="C2587" i="26"/>
  <c r="C2588" i="26"/>
  <c r="C2589" i="26"/>
  <c r="C2590" i="26"/>
  <c r="C2591" i="26"/>
  <c r="C2592" i="26"/>
  <c r="C2593" i="26"/>
  <c r="C2594" i="26"/>
  <c r="C2595" i="26"/>
  <c r="C2596" i="26"/>
  <c r="C2597" i="26"/>
  <c r="C2598" i="26"/>
  <c r="C2599" i="26"/>
  <c r="C2600" i="26"/>
  <c r="C2601" i="26"/>
  <c r="C2602" i="26"/>
  <c r="C2603" i="26"/>
  <c r="C2604" i="26"/>
  <c r="C2605" i="26"/>
  <c r="C2606" i="26"/>
  <c r="C2607" i="26"/>
  <c r="C2608" i="26"/>
  <c r="C2609" i="26"/>
  <c r="C2610" i="26"/>
  <c r="C2611" i="26"/>
  <c r="C2612" i="26"/>
  <c r="C2613" i="26"/>
  <c r="C2614" i="26"/>
  <c r="C2615" i="26"/>
  <c r="C2616" i="26"/>
  <c r="C2617" i="26"/>
  <c r="C2618" i="26"/>
  <c r="C2619" i="26"/>
  <c r="C2620" i="26"/>
  <c r="C2621" i="26"/>
  <c r="C2622" i="26"/>
  <c r="C2623" i="26"/>
  <c r="C2624" i="26"/>
  <c r="C2625" i="26"/>
  <c r="C2626" i="26"/>
  <c r="C2627" i="26"/>
  <c r="C2628" i="26"/>
  <c r="C2629" i="26"/>
  <c r="C2630" i="26"/>
  <c r="C2631" i="26"/>
  <c r="C2632" i="26"/>
  <c r="C2633" i="26"/>
  <c r="C2634" i="26"/>
  <c r="C2635" i="26"/>
  <c r="C2636" i="26"/>
  <c r="C2637" i="26"/>
  <c r="C2638" i="26"/>
  <c r="C2639" i="26"/>
  <c r="C2640" i="26"/>
  <c r="C2641" i="26"/>
  <c r="C2642" i="26"/>
  <c r="C2643" i="26"/>
  <c r="C2644" i="26"/>
  <c r="C2645" i="26"/>
  <c r="C2646" i="26"/>
  <c r="C2647" i="26"/>
  <c r="C2648" i="26"/>
  <c r="C2649" i="26"/>
  <c r="C2650" i="26"/>
  <c r="C2651" i="26"/>
  <c r="C2652" i="26"/>
  <c r="C2653" i="26"/>
  <c r="C2654" i="26"/>
  <c r="C2655" i="26"/>
  <c r="C2656" i="26"/>
  <c r="C2657" i="26"/>
  <c r="C2658" i="26"/>
  <c r="C2659" i="26"/>
  <c r="C2660" i="26"/>
  <c r="C2661" i="26"/>
  <c r="C2662" i="26"/>
  <c r="C2663" i="26"/>
  <c r="C2664" i="26"/>
  <c r="C2665" i="26"/>
  <c r="C2666" i="26"/>
  <c r="C2667" i="26"/>
  <c r="C2668" i="26"/>
  <c r="C2669" i="26"/>
  <c r="C2670" i="26"/>
  <c r="C2671" i="26"/>
  <c r="C2672" i="26"/>
  <c r="C2673" i="26"/>
  <c r="C2674" i="26"/>
  <c r="C2675" i="26"/>
  <c r="C2676" i="26"/>
  <c r="C2677" i="26"/>
  <c r="C2678" i="26"/>
  <c r="C2679" i="26"/>
  <c r="C2680" i="26"/>
  <c r="C2681" i="26"/>
  <c r="C2682" i="26"/>
  <c r="C2683" i="26"/>
  <c r="C2684" i="26"/>
  <c r="C2685" i="26"/>
  <c r="C2686" i="26"/>
  <c r="C2687" i="26"/>
  <c r="C2688" i="26"/>
  <c r="C2689" i="26"/>
  <c r="C2690" i="26"/>
  <c r="C2691" i="26"/>
  <c r="C2692" i="26"/>
  <c r="C2693" i="26"/>
  <c r="C2694" i="26"/>
  <c r="C2695" i="26"/>
  <c r="C2696" i="26"/>
  <c r="C2697" i="26"/>
  <c r="C2698" i="26"/>
  <c r="C2699" i="26"/>
  <c r="C2700" i="26"/>
  <c r="C2701" i="26"/>
  <c r="C2702" i="26"/>
  <c r="C2703" i="26"/>
  <c r="C2704" i="26"/>
  <c r="C2705" i="26"/>
  <c r="C2706" i="26"/>
  <c r="C2707" i="26"/>
  <c r="C2708" i="26"/>
  <c r="C2709" i="26"/>
  <c r="C2710" i="26"/>
  <c r="C2711" i="26"/>
  <c r="C2712" i="26"/>
  <c r="C2713" i="26"/>
  <c r="C2714" i="26"/>
  <c r="C2715" i="26"/>
  <c r="C2716" i="26"/>
  <c r="C2717" i="26"/>
  <c r="C2718" i="26"/>
  <c r="C2719" i="26"/>
  <c r="C2720" i="26"/>
  <c r="C2721" i="26"/>
  <c r="C2722" i="26"/>
  <c r="C2723" i="26"/>
  <c r="C2724" i="26"/>
  <c r="C2725" i="26"/>
  <c r="C2726" i="26"/>
  <c r="C2727" i="26"/>
  <c r="C2728" i="26"/>
  <c r="C2729" i="26"/>
  <c r="C2730" i="26"/>
  <c r="C2731" i="26"/>
  <c r="C2732" i="26"/>
  <c r="C2733" i="26"/>
  <c r="C2734" i="26"/>
  <c r="C2735" i="26"/>
  <c r="C2736" i="26"/>
  <c r="C2737" i="26"/>
  <c r="C2738" i="26"/>
  <c r="C2739" i="26"/>
  <c r="C2740" i="26"/>
  <c r="C2741" i="26"/>
  <c r="C2742" i="26"/>
  <c r="C2743" i="26"/>
  <c r="C2744" i="26"/>
  <c r="C2745" i="26"/>
  <c r="C2746" i="26"/>
  <c r="C2747" i="26"/>
  <c r="C2748" i="26"/>
  <c r="C2749" i="26"/>
  <c r="C2750" i="26"/>
  <c r="C2751" i="26"/>
  <c r="C2752" i="26"/>
  <c r="C2753" i="26"/>
  <c r="C2754" i="26"/>
  <c r="C2755" i="26"/>
  <c r="C2756" i="26"/>
  <c r="C2757" i="26"/>
  <c r="C2758" i="26"/>
  <c r="C2759" i="26"/>
  <c r="C2760" i="26"/>
  <c r="C2761" i="26"/>
  <c r="C2762" i="26"/>
  <c r="C2763" i="26"/>
  <c r="C2764" i="26"/>
  <c r="C2765" i="26"/>
  <c r="C2766" i="26"/>
  <c r="C2767" i="26"/>
  <c r="C2768" i="26"/>
  <c r="C2769" i="26"/>
  <c r="C2770" i="26"/>
  <c r="C2771" i="26"/>
  <c r="C2772" i="26"/>
  <c r="C2773" i="26"/>
  <c r="C2774" i="26"/>
  <c r="C2775" i="26"/>
  <c r="C2776" i="26"/>
  <c r="C2777" i="26"/>
  <c r="C2778" i="26"/>
  <c r="C2779" i="26"/>
  <c r="C2780" i="26"/>
  <c r="C2781" i="26"/>
  <c r="C2782" i="26"/>
  <c r="C2783" i="26"/>
  <c r="C2784" i="26"/>
  <c r="C2785" i="26"/>
  <c r="C2786" i="26"/>
  <c r="C2787" i="26"/>
  <c r="C2788" i="26"/>
  <c r="C2789" i="26"/>
  <c r="C2790" i="26"/>
  <c r="C2791" i="26"/>
  <c r="C2792" i="26"/>
  <c r="C2793" i="26"/>
  <c r="C2794" i="26"/>
  <c r="C2795" i="26"/>
  <c r="C2796" i="26"/>
  <c r="C2797" i="26"/>
  <c r="C2798" i="26"/>
  <c r="C2799" i="26"/>
  <c r="C2800" i="26"/>
  <c r="C2801" i="26"/>
  <c r="C2802" i="26"/>
  <c r="C2803" i="26"/>
  <c r="C2804" i="26"/>
  <c r="C2805" i="26"/>
  <c r="C2806" i="26"/>
  <c r="C2807" i="26"/>
  <c r="C2808" i="26"/>
  <c r="C2809" i="26"/>
  <c r="C2810" i="26"/>
  <c r="C2811" i="26"/>
  <c r="C2812" i="26"/>
  <c r="C2813" i="26"/>
  <c r="C2814" i="26"/>
  <c r="C2815" i="26"/>
  <c r="C2816" i="26"/>
  <c r="C2817" i="26"/>
  <c r="C2818" i="26"/>
  <c r="C2819" i="26"/>
  <c r="C2820" i="26"/>
  <c r="C2821" i="26"/>
  <c r="C2822" i="26"/>
  <c r="C2823" i="26"/>
  <c r="C2824" i="26"/>
  <c r="C2825" i="26"/>
  <c r="C2826" i="26"/>
  <c r="C2827" i="26"/>
  <c r="C2828" i="26"/>
  <c r="C2829" i="26"/>
  <c r="C2830" i="26"/>
  <c r="C2831" i="26"/>
  <c r="C2832" i="26"/>
  <c r="C2833" i="26"/>
  <c r="C2834" i="26"/>
  <c r="C2835" i="26"/>
  <c r="C2836" i="26"/>
  <c r="C2837" i="26"/>
  <c r="C2838" i="26"/>
  <c r="C2839" i="26"/>
  <c r="C2840" i="26"/>
  <c r="C2841" i="26"/>
  <c r="C2842" i="26"/>
  <c r="C2843" i="26"/>
  <c r="C2844" i="26"/>
  <c r="C2845" i="26"/>
  <c r="C2846" i="26"/>
  <c r="C2847" i="26"/>
  <c r="C2848" i="26"/>
  <c r="C2849" i="26"/>
  <c r="C2850" i="26"/>
  <c r="C2851" i="26"/>
  <c r="C2852" i="26"/>
  <c r="C2853" i="26"/>
  <c r="C2854" i="26"/>
  <c r="C2855" i="26"/>
  <c r="C2856" i="26"/>
  <c r="C2857" i="26"/>
  <c r="C2858" i="26"/>
  <c r="C2859" i="26"/>
  <c r="C2860" i="26"/>
  <c r="C2861" i="26"/>
  <c r="C2862" i="26"/>
  <c r="C2863" i="26"/>
  <c r="C2864" i="26"/>
  <c r="C2865" i="26"/>
  <c r="C2866" i="26"/>
  <c r="C2867" i="26"/>
  <c r="C2868" i="26"/>
  <c r="C2869" i="26"/>
  <c r="C2870" i="26"/>
  <c r="C2871" i="26"/>
  <c r="C2872" i="26"/>
  <c r="C2873" i="26"/>
  <c r="C2874" i="26"/>
  <c r="C2875" i="26"/>
  <c r="C2876" i="26"/>
  <c r="C2877" i="26"/>
  <c r="C2878" i="26"/>
  <c r="C2879" i="26"/>
  <c r="C2880" i="26"/>
  <c r="C2881" i="26"/>
  <c r="C2882" i="26"/>
  <c r="C2883" i="26"/>
  <c r="C2884" i="26"/>
  <c r="C2885" i="26"/>
  <c r="C2886" i="26"/>
  <c r="C2887" i="26"/>
  <c r="C2888" i="26"/>
  <c r="C2889" i="26"/>
  <c r="C2890" i="26"/>
  <c r="C2891" i="26"/>
  <c r="C2892" i="26"/>
  <c r="C2893" i="26"/>
  <c r="C2894" i="26"/>
  <c r="C2895" i="26"/>
  <c r="C2896" i="26"/>
  <c r="C2897" i="26"/>
  <c r="C2898" i="26"/>
  <c r="C2899" i="26"/>
  <c r="C2900" i="26"/>
  <c r="C2901" i="26"/>
  <c r="C2902" i="26"/>
  <c r="C2903" i="26"/>
  <c r="C2904" i="26"/>
  <c r="C2905" i="26"/>
  <c r="C2906" i="26"/>
  <c r="C2907" i="26"/>
  <c r="C2908" i="26"/>
  <c r="C2909" i="26"/>
  <c r="C2910" i="26"/>
  <c r="C2911" i="26"/>
  <c r="C2912" i="26"/>
  <c r="C2913" i="26"/>
  <c r="C2914" i="26"/>
  <c r="C2915" i="26"/>
  <c r="C2916" i="26"/>
  <c r="C2917" i="26"/>
  <c r="C2918" i="26"/>
  <c r="C2919" i="26"/>
  <c r="C2920" i="26"/>
  <c r="C2921" i="26"/>
  <c r="C2922" i="26"/>
  <c r="C2923" i="26"/>
  <c r="C2924" i="26"/>
  <c r="C2925" i="26"/>
  <c r="C2926" i="26"/>
  <c r="C2927" i="26"/>
  <c r="C2928" i="26"/>
  <c r="C2929" i="26"/>
  <c r="C2930" i="26"/>
  <c r="C2931" i="26"/>
  <c r="C2932" i="26"/>
  <c r="C2933" i="26"/>
  <c r="C2934" i="26"/>
  <c r="C2935" i="26"/>
  <c r="C2936" i="26"/>
  <c r="C2937" i="26"/>
  <c r="C2938" i="26"/>
  <c r="C2939" i="26"/>
  <c r="C2940" i="26"/>
  <c r="C2941" i="26"/>
  <c r="C2942" i="26"/>
  <c r="C2943" i="26"/>
  <c r="C2944" i="26"/>
  <c r="C2945" i="26"/>
  <c r="C2946" i="26"/>
  <c r="C2947" i="26"/>
  <c r="C2948" i="26"/>
  <c r="C2949" i="26"/>
  <c r="C2950" i="26"/>
  <c r="C2951" i="26"/>
  <c r="C2952" i="26"/>
  <c r="C2953" i="26"/>
  <c r="C2954" i="26"/>
  <c r="C2955" i="26"/>
  <c r="C2956" i="26"/>
  <c r="C2957" i="26"/>
  <c r="C2958" i="26"/>
  <c r="C2959" i="26"/>
  <c r="C2960" i="26"/>
  <c r="C2961" i="26"/>
  <c r="C2962" i="26"/>
  <c r="C2963" i="26"/>
  <c r="C2964" i="26"/>
  <c r="C2965" i="26"/>
  <c r="C2966" i="26"/>
  <c r="C2967" i="26"/>
  <c r="C2968" i="26"/>
  <c r="C2969" i="26"/>
  <c r="C2970" i="26"/>
  <c r="C2971" i="26"/>
  <c r="C2972" i="26"/>
  <c r="C2973" i="26"/>
  <c r="C2974" i="26"/>
  <c r="C2975" i="26"/>
  <c r="C2976" i="26"/>
  <c r="C2977" i="26"/>
  <c r="C2978" i="26"/>
  <c r="C2979" i="26"/>
  <c r="C2980" i="26"/>
  <c r="C2981" i="26"/>
  <c r="C2982" i="26"/>
  <c r="C2983" i="26"/>
  <c r="C2984" i="26"/>
  <c r="C2985" i="26"/>
  <c r="C2986" i="26"/>
  <c r="C2987" i="26"/>
  <c r="C2988" i="26"/>
  <c r="C2989" i="26"/>
  <c r="C2990" i="26"/>
  <c r="C2991" i="26"/>
  <c r="C2992" i="26"/>
  <c r="C2993" i="26"/>
  <c r="C2994" i="26"/>
  <c r="C2995" i="26"/>
  <c r="C2996" i="26"/>
  <c r="C2997" i="26"/>
  <c r="C2998" i="26"/>
  <c r="C2999" i="26"/>
  <c r="C3000" i="26"/>
  <c r="C3001" i="26"/>
  <c r="C3002" i="26"/>
  <c r="C3003" i="26"/>
  <c r="C3004" i="26"/>
  <c r="C3005" i="26"/>
  <c r="C3006" i="26"/>
  <c r="C3007" i="26"/>
  <c r="C3008" i="26"/>
  <c r="C3009" i="26"/>
  <c r="C3010" i="26"/>
  <c r="C3011" i="26"/>
  <c r="C3012" i="26"/>
  <c r="C3013" i="26"/>
  <c r="C3014" i="26"/>
  <c r="C3015" i="26"/>
  <c r="C3016" i="26"/>
  <c r="C3017" i="26"/>
  <c r="C3018" i="26"/>
  <c r="C3019" i="26"/>
  <c r="C3020" i="26"/>
  <c r="C3021" i="26"/>
  <c r="C3022" i="26"/>
  <c r="C3023" i="26"/>
  <c r="C3024" i="26"/>
  <c r="C3025" i="26"/>
  <c r="C3026" i="26"/>
  <c r="C3027" i="26"/>
  <c r="C3028" i="26"/>
  <c r="C3029" i="26"/>
  <c r="C3030" i="26"/>
  <c r="C3031" i="26"/>
  <c r="C2501" i="24"/>
  <c r="C2502" i="24"/>
  <c r="C2503" i="24"/>
  <c r="C2504" i="24"/>
  <c r="C2505" i="24"/>
  <c r="C2506" i="24"/>
  <c r="C2507" i="24"/>
  <c r="C2508" i="24"/>
  <c r="C2509" i="24"/>
  <c r="C2510" i="24"/>
  <c r="C2511" i="24"/>
  <c r="C2512" i="24"/>
  <c r="C2513" i="24"/>
  <c r="C2514" i="24"/>
  <c r="C2515" i="24"/>
  <c r="C2516" i="24"/>
  <c r="C2517" i="24"/>
  <c r="C2518" i="24"/>
  <c r="C2519" i="24"/>
  <c r="C2520" i="24"/>
  <c r="C2521" i="24"/>
  <c r="C2522" i="24"/>
  <c r="C2523" i="24"/>
  <c r="C2524" i="24"/>
  <c r="C2525" i="24"/>
  <c r="C2526" i="24"/>
  <c r="C2527" i="24"/>
  <c r="C2528" i="24"/>
  <c r="C2529" i="24"/>
  <c r="C2530" i="24"/>
  <c r="C2531" i="24"/>
  <c r="C2532" i="24"/>
  <c r="C2533" i="24"/>
  <c r="C2534" i="24"/>
  <c r="C2535" i="24"/>
  <c r="C2536" i="24"/>
  <c r="C2537" i="24"/>
  <c r="C2538" i="24"/>
  <c r="C2539" i="24"/>
  <c r="C2540" i="24"/>
  <c r="C2541" i="24"/>
  <c r="C2542" i="24"/>
  <c r="C2543" i="24"/>
  <c r="C2544" i="24"/>
  <c r="C2545" i="24"/>
  <c r="C2546" i="24"/>
  <c r="C2547" i="24"/>
  <c r="C2548" i="24"/>
  <c r="C2549" i="24"/>
  <c r="C2550" i="24"/>
  <c r="C2551" i="24"/>
  <c r="C2552" i="24"/>
  <c r="C2553" i="24"/>
  <c r="C2554" i="24"/>
  <c r="C2555" i="24"/>
  <c r="C2556" i="24"/>
  <c r="C2557" i="24"/>
  <c r="C2558" i="24"/>
  <c r="C2559" i="24"/>
  <c r="C2560" i="24"/>
  <c r="C2561" i="24"/>
  <c r="C2562" i="24"/>
  <c r="C2563" i="24"/>
  <c r="C2564" i="24"/>
  <c r="C2565" i="24"/>
  <c r="C2566" i="24"/>
  <c r="C2567" i="24"/>
  <c r="C2568" i="24"/>
  <c r="C2569" i="24"/>
  <c r="C2570" i="24"/>
  <c r="C2571" i="24"/>
  <c r="C2572" i="24"/>
  <c r="C2573" i="24"/>
  <c r="C2574" i="24"/>
  <c r="C2575" i="24"/>
  <c r="C2576" i="24"/>
  <c r="C2577" i="24"/>
  <c r="C2578" i="24"/>
  <c r="C2579" i="24"/>
  <c r="C2580" i="24"/>
  <c r="C2581" i="24"/>
  <c r="C2582" i="24"/>
  <c r="C2583" i="24"/>
  <c r="C2584" i="24"/>
  <c r="C2585" i="24"/>
  <c r="C2586" i="24"/>
  <c r="C2587" i="24"/>
  <c r="C2588" i="24"/>
  <c r="C2589" i="24"/>
  <c r="C2590" i="24"/>
  <c r="C2591" i="24"/>
  <c r="C2592" i="24"/>
  <c r="C2593" i="24"/>
  <c r="C2594" i="24"/>
  <c r="C2595" i="24"/>
  <c r="C2596" i="24"/>
  <c r="C2597" i="24"/>
  <c r="C2598" i="24"/>
  <c r="C2599" i="24"/>
  <c r="C2600" i="24"/>
  <c r="C2601" i="24"/>
  <c r="C2602" i="24"/>
  <c r="C2603" i="24"/>
  <c r="C2604" i="24"/>
  <c r="C2605" i="24"/>
  <c r="C2606" i="24"/>
  <c r="C2607" i="24"/>
  <c r="C2608" i="24"/>
  <c r="C2609" i="24"/>
  <c r="C2610" i="24"/>
  <c r="C2611" i="24"/>
  <c r="C2612" i="24"/>
  <c r="C2613" i="24"/>
  <c r="C2614" i="24"/>
  <c r="C2615" i="24"/>
  <c r="C2616" i="24"/>
  <c r="C2617" i="24"/>
  <c r="C2618" i="24"/>
  <c r="C2619" i="24"/>
  <c r="C2620" i="24"/>
  <c r="C2621" i="24"/>
  <c r="C2622" i="24"/>
  <c r="C2623" i="24"/>
  <c r="C2624" i="24"/>
  <c r="C2625" i="24"/>
  <c r="C2626" i="24"/>
  <c r="C2627" i="24"/>
  <c r="C2628" i="24"/>
  <c r="C2629" i="24"/>
  <c r="C2630" i="24"/>
  <c r="C2631" i="24"/>
  <c r="C2632" i="24"/>
  <c r="C2633" i="24"/>
  <c r="C2634" i="24"/>
  <c r="C2635" i="24"/>
  <c r="C2636" i="24"/>
  <c r="C2637" i="24"/>
  <c r="C2638" i="24"/>
  <c r="C2639" i="24"/>
  <c r="C2640" i="24"/>
  <c r="C2641" i="24"/>
  <c r="C2642" i="24"/>
  <c r="C2643" i="24"/>
  <c r="C2644" i="24"/>
  <c r="C2645" i="24"/>
  <c r="C2646" i="24"/>
  <c r="C2647" i="24"/>
  <c r="C2648" i="24"/>
  <c r="C2649" i="24"/>
  <c r="C2650" i="24"/>
  <c r="C2651" i="24"/>
  <c r="C2652" i="24"/>
  <c r="C2653" i="24"/>
  <c r="C2654" i="24"/>
  <c r="C2655" i="24"/>
  <c r="C2656" i="24"/>
  <c r="C2657" i="24"/>
  <c r="C2658" i="24"/>
  <c r="C2659" i="24"/>
  <c r="C2660" i="24"/>
  <c r="C2661" i="24"/>
  <c r="C2662" i="24"/>
  <c r="C2663" i="24"/>
  <c r="C2664" i="24"/>
  <c r="C2665" i="24"/>
  <c r="C2666" i="24"/>
  <c r="C2667" i="24"/>
  <c r="C2668" i="24"/>
  <c r="C2669" i="24"/>
  <c r="C2670" i="24"/>
  <c r="C2671" i="24"/>
  <c r="C2672" i="24"/>
  <c r="C2673" i="24"/>
  <c r="C2674" i="24"/>
  <c r="C2675" i="24"/>
  <c r="C2676" i="24"/>
  <c r="C2677" i="24"/>
  <c r="C2678" i="24"/>
  <c r="C2679" i="24"/>
  <c r="C2680" i="24"/>
  <c r="C2681" i="24"/>
  <c r="C2682" i="24"/>
  <c r="C2683" i="24"/>
  <c r="C2684" i="24"/>
  <c r="C2685" i="24"/>
  <c r="C2686" i="24"/>
  <c r="C2687" i="24"/>
  <c r="C2688" i="24"/>
  <c r="C2689" i="24"/>
  <c r="C2690" i="24"/>
  <c r="C2691" i="24"/>
  <c r="C2692" i="24"/>
  <c r="C2693" i="24"/>
  <c r="C2694" i="24"/>
  <c r="C2695" i="24"/>
  <c r="C2696" i="24"/>
  <c r="C2697" i="24"/>
  <c r="C2698" i="24"/>
  <c r="C2699" i="24"/>
  <c r="C2700" i="24"/>
  <c r="C2701" i="24"/>
  <c r="C2702" i="24"/>
  <c r="C2703" i="24"/>
  <c r="C2704" i="24"/>
  <c r="C2705" i="24"/>
  <c r="C2706" i="24"/>
  <c r="C2707" i="24"/>
  <c r="C2708" i="24"/>
  <c r="C2709" i="24"/>
  <c r="C2710" i="24"/>
  <c r="C2711" i="24"/>
  <c r="C2712" i="24"/>
  <c r="C2713" i="24"/>
  <c r="C2714" i="24"/>
  <c r="C2715" i="24"/>
  <c r="C2716" i="24"/>
  <c r="C2717" i="24"/>
  <c r="C2718" i="24"/>
  <c r="C2719" i="24"/>
  <c r="C2720" i="24"/>
  <c r="C2721" i="24"/>
  <c r="C2722" i="24"/>
  <c r="C2723" i="24"/>
  <c r="C2724" i="24"/>
  <c r="C2725" i="24"/>
  <c r="C2726" i="24"/>
  <c r="C2727" i="24"/>
  <c r="C2728" i="24"/>
  <c r="C2729" i="24"/>
  <c r="C2730" i="24"/>
  <c r="C2731" i="24"/>
  <c r="C2732" i="24"/>
  <c r="C2733" i="24"/>
  <c r="C2734" i="24"/>
  <c r="C2735" i="24"/>
  <c r="C2736" i="24"/>
  <c r="C2737" i="24"/>
  <c r="C2738" i="24"/>
  <c r="C2739" i="24"/>
  <c r="C2740" i="24"/>
  <c r="C2741" i="24"/>
  <c r="C2742" i="24"/>
  <c r="C2743" i="24"/>
  <c r="C2744" i="24"/>
  <c r="C2745" i="24"/>
  <c r="C2746" i="24"/>
  <c r="C2747" i="24"/>
  <c r="C2748" i="24"/>
  <c r="C2749" i="24"/>
  <c r="C2750" i="24"/>
  <c r="C2751" i="24"/>
  <c r="C2752" i="24"/>
  <c r="C2753" i="24"/>
  <c r="C2754" i="24"/>
  <c r="C2755" i="24"/>
  <c r="C2756" i="24"/>
  <c r="C2757" i="24"/>
  <c r="C2758" i="24"/>
  <c r="C2759" i="24"/>
  <c r="C2760" i="24"/>
  <c r="C2761" i="24"/>
  <c r="C2762" i="24"/>
  <c r="C2763" i="24"/>
  <c r="C2764" i="24"/>
  <c r="C2765" i="24"/>
  <c r="C2766" i="24"/>
  <c r="C2767" i="24"/>
  <c r="C2768" i="24"/>
  <c r="C2769" i="24"/>
  <c r="C2770" i="24"/>
  <c r="C2771" i="24"/>
  <c r="C2772" i="24"/>
  <c r="C2773" i="24"/>
  <c r="C2774" i="24"/>
  <c r="C2775" i="24"/>
  <c r="C2776" i="24"/>
  <c r="C2777" i="24"/>
  <c r="C2778" i="24"/>
  <c r="C2779" i="24"/>
  <c r="C2780" i="24"/>
  <c r="C2781" i="24"/>
  <c r="C2782" i="24"/>
  <c r="C2783" i="24"/>
  <c r="C2784" i="24"/>
  <c r="C2785" i="24"/>
  <c r="C2786" i="24"/>
  <c r="C2787" i="24"/>
  <c r="C2788" i="24"/>
  <c r="C2789" i="24"/>
  <c r="C2790" i="24"/>
  <c r="C2791" i="24"/>
  <c r="C2792" i="24"/>
  <c r="C2793" i="24"/>
  <c r="C2794" i="24"/>
  <c r="C2795" i="24"/>
  <c r="C2796" i="24"/>
  <c r="C2797" i="24"/>
  <c r="C2798" i="24"/>
  <c r="C2799" i="24"/>
  <c r="C2800" i="24"/>
  <c r="C2801" i="24"/>
  <c r="C2802" i="24"/>
  <c r="C2803" i="24"/>
  <c r="C2804" i="24"/>
  <c r="C2805" i="24"/>
  <c r="C2806" i="24"/>
  <c r="C2807" i="24"/>
  <c r="C2808" i="24"/>
  <c r="C2809" i="24"/>
  <c r="C2810" i="24"/>
  <c r="C2811" i="24"/>
  <c r="C2812" i="24"/>
  <c r="C2813" i="24"/>
  <c r="C2814" i="24"/>
  <c r="C2815" i="24"/>
  <c r="C2816" i="24"/>
  <c r="C2817" i="24"/>
  <c r="C2818" i="24"/>
  <c r="C2819" i="24"/>
  <c r="C2820" i="24"/>
  <c r="C2821" i="24"/>
  <c r="C2822" i="24"/>
  <c r="C2823" i="24"/>
  <c r="C2824" i="24"/>
  <c r="C2825" i="24"/>
  <c r="C2826" i="24"/>
  <c r="C2827" i="24"/>
  <c r="C2828" i="24"/>
  <c r="C2829" i="24"/>
  <c r="C2830" i="24"/>
  <c r="C2831" i="24"/>
  <c r="C2832" i="24"/>
  <c r="C2833" i="24"/>
  <c r="C2834" i="24"/>
  <c r="C2835" i="24"/>
  <c r="C2836" i="24"/>
  <c r="C2837" i="24"/>
  <c r="C2838" i="24"/>
  <c r="C2839" i="24"/>
  <c r="C2840" i="24"/>
  <c r="C2841" i="24"/>
  <c r="C2842" i="24"/>
  <c r="C2843" i="24"/>
  <c r="C2844" i="24"/>
  <c r="C2845" i="24"/>
  <c r="C2846" i="24"/>
  <c r="C2847" i="24"/>
  <c r="C2848" i="24"/>
  <c r="C2849" i="24"/>
  <c r="C2850" i="24"/>
  <c r="C2851" i="24"/>
  <c r="C2852" i="24"/>
  <c r="C2853" i="24"/>
  <c r="C2854" i="24"/>
  <c r="C2855" i="24"/>
  <c r="C2856" i="24"/>
  <c r="C2857" i="24"/>
  <c r="C2858" i="24"/>
  <c r="C2859" i="24"/>
  <c r="C2860" i="24"/>
  <c r="C2861" i="24"/>
  <c r="C2862" i="24"/>
  <c r="C2863" i="24"/>
  <c r="C2864" i="24"/>
  <c r="C2865" i="24"/>
  <c r="C2866" i="24"/>
  <c r="C2867" i="24"/>
  <c r="C2868" i="24"/>
  <c r="C2869" i="24"/>
  <c r="C2870" i="24"/>
  <c r="C2871" i="24"/>
  <c r="C2872" i="24"/>
  <c r="C2873" i="24"/>
  <c r="C2874" i="24"/>
  <c r="C2875" i="24"/>
  <c r="C2876" i="24"/>
  <c r="C2877" i="24"/>
  <c r="C2878" i="24"/>
  <c r="C2879" i="24"/>
  <c r="C2880" i="24"/>
  <c r="C2881" i="24"/>
  <c r="C2882" i="24"/>
  <c r="C2883" i="24"/>
  <c r="C2884" i="24"/>
  <c r="C2885" i="24"/>
  <c r="C2886" i="24"/>
  <c r="C2887" i="24"/>
  <c r="C2888" i="24"/>
  <c r="C2889" i="24"/>
  <c r="C2890" i="24"/>
  <c r="C2891" i="24"/>
  <c r="C2892" i="24"/>
  <c r="C2893" i="24"/>
  <c r="C2894" i="24"/>
  <c r="C2895" i="24"/>
  <c r="C2896" i="24"/>
  <c r="C2897" i="24"/>
  <c r="C2898" i="24"/>
  <c r="C2899" i="24"/>
  <c r="C2900" i="24"/>
  <c r="C2901" i="24"/>
  <c r="C2902" i="24"/>
  <c r="C2903" i="24"/>
  <c r="C2904" i="24"/>
  <c r="C2905" i="24"/>
  <c r="C2906" i="24"/>
  <c r="C2501" i="22"/>
  <c r="C2502" i="22"/>
  <c r="C2503" i="22"/>
  <c r="C2504" i="22"/>
  <c r="C2505" i="22"/>
  <c r="C2506" i="22"/>
  <c r="C2507" i="22"/>
  <c r="C2508" i="22"/>
  <c r="C2509" i="22"/>
  <c r="C2510" i="22"/>
  <c r="C2511" i="22"/>
  <c r="C2512" i="22"/>
  <c r="C2513" i="22"/>
  <c r="C2514" i="22"/>
  <c r="C2515" i="22"/>
  <c r="C2516" i="22"/>
  <c r="C2517" i="22"/>
  <c r="C2518" i="22"/>
  <c r="C2519" i="22"/>
  <c r="C2520" i="22"/>
  <c r="C2521" i="22"/>
  <c r="C2522" i="22"/>
  <c r="C2523" i="22"/>
  <c r="C2524" i="22"/>
  <c r="C2525" i="22"/>
  <c r="C2526" i="22"/>
  <c r="C2527" i="22"/>
  <c r="C2528" i="22"/>
  <c r="C2529" i="22"/>
  <c r="C2530" i="22"/>
  <c r="C2531" i="22"/>
  <c r="C2532" i="22"/>
  <c r="C2533" i="22"/>
  <c r="C2534" i="22"/>
  <c r="C2535" i="22"/>
  <c r="C2536" i="22"/>
  <c r="C2537" i="22"/>
  <c r="C2538" i="22"/>
  <c r="C2539" i="22"/>
  <c r="C2540" i="22"/>
  <c r="C2541" i="22"/>
  <c r="C2542" i="22"/>
  <c r="C2543" i="22"/>
  <c r="C2544" i="22"/>
  <c r="C2545" i="22"/>
  <c r="C2546" i="22"/>
  <c r="C2547" i="22"/>
  <c r="C2548" i="22"/>
  <c r="C2549" i="22"/>
  <c r="C2550" i="22"/>
  <c r="C2551" i="22"/>
  <c r="C2552" i="22"/>
  <c r="C2553" i="22"/>
  <c r="C2554" i="22"/>
  <c r="C2555" i="22"/>
  <c r="C2556" i="22"/>
  <c r="C2557" i="22"/>
  <c r="C2558" i="22"/>
  <c r="C2559" i="22"/>
  <c r="C2560" i="22"/>
  <c r="C2561" i="22"/>
  <c r="C2562" i="22"/>
  <c r="C2563" i="22"/>
  <c r="C2564" i="22"/>
  <c r="C2565" i="22"/>
  <c r="C2566" i="22"/>
  <c r="C2567" i="22"/>
  <c r="C2568" i="22"/>
  <c r="C2569" i="22"/>
  <c r="C2570" i="22"/>
  <c r="C2571" i="22"/>
  <c r="C2572" i="22"/>
  <c r="C2573" i="22"/>
  <c r="C2574" i="22"/>
  <c r="C2575" i="22"/>
  <c r="C2576" i="22"/>
  <c r="C2577" i="22"/>
  <c r="C2578" i="22"/>
  <c r="C2579" i="22"/>
  <c r="C2580" i="22"/>
  <c r="C2581" i="22"/>
  <c r="C2582" i="22"/>
  <c r="C2583" i="22"/>
  <c r="C2584" i="22"/>
  <c r="C2585" i="22"/>
  <c r="C2586" i="22"/>
  <c r="C2587" i="22"/>
  <c r="C2588" i="22"/>
  <c r="C2589" i="22"/>
  <c r="C2590" i="22"/>
  <c r="C2591" i="22"/>
  <c r="C2592" i="22"/>
  <c r="C2593" i="22"/>
  <c r="C2594" i="22"/>
  <c r="C2595" i="22"/>
  <c r="C2596" i="22"/>
  <c r="C2597" i="22"/>
  <c r="C2598" i="22"/>
  <c r="C2599" i="22"/>
  <c r="C2600" i="22"/>
  <c r="C2601" i="22"/>
  <c r="C2602" i="22"/>
  <c r="C2603" i="22"/>
  <c r="C2604" i="22"/>
  <c r="C2605" i="22"/>
  <c r="C2606" i="22"/>
  <c r="C2607" i="22"/>
  <c r="C2608" i="22"/>
  <c r="C2609" i="22"/>
  <c r="C2610" i="22"/>
  <c r="C2611" i="22"/>
  <c r="C2612" i="22"/>
  <c r="C2613" i="22"/>
  <c r="C2614" i="22"/>
  <c r="C2615" i="22"/>
  <c r="C2616" i="22"/>
  <c r="C2617" i="22"/>
  <c r="C2618" i="22"/>
  <c r="C2619" i="22"/>
  <c r="C2620" i="22"/>
  <c r="C2621" i="22"/>
  <c r="C2622" i="22"/>
  <c r="C2623" i="22"/>
  <c r="C2624" i="22"/>
  <c r="C2625" i="22"/>
  <c r="C2626" i="22"/>
  <c r="C2627" i="22"/>
  <c r="C2628" i="22"/>
  <c r="C2629" i="22"/>
  <c r="C2630" i="22"/>
  <c r="C2631" i="22"/>
  <c r="C2632" i="22"/>
  <c r="C2633" i="22"/>
  <c r="C2634" i="22"/>
  <c r="C2635" i="22"/>
  <c r="C2636" i="22"/>
  <c r="C2637" i="22"/>
  <c r="C2638" i="22"/>
  <c r="C2639" i="22"/>
  <c r="C2640" i="22"/>
  <c r="C2641" i="22"/>
  <c r="C2642" i="22"/>
  <c r="C2643" i="22"/>
  <c r="C2644" i="22"/>
  <c r="C2645" i="22"/>
  <c r="C2646" i="22"/>
  <c r="C2647" i="22"/>
  <c r="C2648" i="22"/>
  <c r="C2649" i="22"/>
  <c r="C2650" i="22"/>
  <c r="C2651" i="22"/>
  <c r="C2652" i="22"/>
  <c r="C2653" i="22"/>
  <c r="C2654" i="22"/>
  <c r="C2655" i="22"/>
  <c r="C2656" i="22"/>
  <c r="C2657" i="22"/>
  <c r="C2658" i="22"/>
  <c r="C2659" i="22"/>
  <c r="C2660" i="22"/>
  <c r="C2661" i="22"/>
  <c r="C2662" i="22"/>
  <c r="C2663" i="22"/>
  <c r="C2664" i="22"/>
  <c r="C2665" i="22"/>
  <c r="C2666" i="22"/>
  <c r="C2667" i="22"/>
  <c r="C2668" i="22"/>
  <c r="C2669" i="22"/>
  <c r="C2670" i="22"/>
  <c r="C2671" i="22"/>
  <c r="C2672" i="22"/>
  <c r="C2673" i="22"/>
  <c r="C2674" i="22"/>
  <c r="C2675" i="22"/>
  <c r="C2676" i="22"/>
  <c r="C2677" i="22"/>
  <c r="C2678" i="22"/>
  <c r="C2679" i="22"/>
  <c r="C2680" i="22"/>
  <c r="C2681" i="22"/>
  <c r="C2682" i="22"/>
  <c r="C2683" i="22"/>
  <c r="C2684" i="22"/>
  <c r="C2685" i="22"/>
  <c r="C2686" i="22"/>
  <c r="C2687" i="22"/>
  <c r="C2688" i="22"/>
  <c r="C2689" i="22"/>
  <c r="C2690" i="22"/>
  <c r="C2691" i="22"/>
  <c r="C2692" i="22"/>
  <c r="C2693" i="22"/>
  <c r="C2694" i="22"/>
  <c r="C2695" i="22"/>
  <c r="C2696" i="22"/>
  <c r="C2697" i="22"/>
  <c r="C2698" i="22"/>
  <c r="C2699" i="22"/>
  <c r="C2700" i="22"/>
  <c r="C2701" i="22"/>
  <c r="C2702" i="22"/>
  <c r="C2703" i="22"/>
  <c r="C2704" i="22"/>
  <c r="C2705" i="22"/>
  <c r="C2706" i="22"/>
  <c r="C2707" i="22"/>
  <c r="C2708" i="22"/>
  <c r="C2709" i="22"/>
  <c r="C2710" i="22"/>
  <c r="C2711" i="22"/>
  <c r="C2712" i="22"/>
  <c r="C2713" i="22"/>
  <c r="C2714" i="22"/>
  <c r="C2715" i="22"/>
  <c r="C2716" i="22"/>
  <c r="C2717" i="22"/>
  <c r="C2718" i="22"/>
  <c r="C2719" i="22"/>
  <c r="C2720" i="22"/>
  <c r="C2721" i="22"/>
  <c r="C2722" i="22"/>
  <c r="C2723" i="22"/>
  <c r="C2724" i="22"/>
  <c r="C2725" i="22"/>
  <c r="C2726" i="22"/>
  <c r="C2727" i="22"/>
  <c r="C2728" i="22"/>
  <c r="C2729" i="22"/>
  <c r="C2730" i="22"/>
  <c r="C2731" i="22"/>
  <c r="C2732" i="22"/>
  <c r="C2733" i="22"/>
  <c r="C2734" i="22"/>
  <c r="C2735" i="22"/>
  <c r="C2736" i="22"/>
  <c r="C2737" i="22"/>
  <c r="C2738" i="22"/>
  <c r="C2739" i="22"/>
  <c r="C2740" i="22"/>
  <c r="C2741" i="22"/>
  <c r="C2742" i="22"/>
  <c r="C2743" i="22"/>
  <c r="C2744" i="22"/>
  <c r="C2745" i="22"/>
  <c r="C2746" i="22"/>
  <c r="C2747" i="22"/>
  <c r="C2748" i="22"/>
  <c r="C2749" i="22"/>
  <c r="C2750" i="22"/>
  <c r="C2751" i="22"/>
  <c r="C2752" i="22"/>
  <c r="C2753" i="22"/>
  <c r="C2754" i="22"/>
  <c r="C2755" i="22"/>
  <c r="C2756" i="22"/>
  <c r="C2757" i="22"/>
  <c r="C2758" i="22"/>
  <c r="C2759" i="22"/>
  <c r="C2760" i="22"/>
  <c r="C2761" i="22"/>
  <c r="C2762" i="22"/>
  <c r="C2763" i="22"/>
  <c r="C2764" i="22"/>
  <c r="C2765" i="22"/>
  <c r="C2766" i="22"/>
  <c r="C2767" i="22"/>
  <c r="C2768" i="22"/>
  <c r="C2769" i="22"/>
  <c r="C2770" i="22"/>
  <c r="C2771" i="22"/>
  <c r="C2772" i="22"/>
  <c r="C2773" i="22"/>
  <c r="C2774" i="22"/>
  <c r="C2775" i="22"/>
  <c r="C2776" i="22"/>
  <c r="C2777" i="22"/>
  <c r="C2778" i="22"/>
  <c r="C2779" i="22"/>
  <c r="C2780" i="22"/>
  <c r="C2781" i="22"/>
  <c r="C2782" i="22"/>
  <c r="C2783" i="22"/>
  <c r="C2784" i="22"/>
  <c r="C2785" i="22"/>
  <c r="C2786" i="22"/>
  <c r="C2787" i="22"/>
  <c r="C2788" i="22"/>
  <c r="C2789" i="22"/>
  <c r="C2790" i="22"/>
  <c r="C2791" i="22"/>
  <c r="C2792" i="22"/>
  <c r="C2793" i="22"/>
  <c r="C2794" i="22"/>
  <c r="C2795" i="22"/>
  <c r="C2796" i="22"/>
  <c r="C2797" i="22"/>
  <c r="C2798" i="22"/>
  <c r="C2799" i="22"/>
  <c r="C2800" i="22"/>
  <c r="C2801" i="22"/>
  <c r="C2802" i="22"/>
  <c r="C2803" i="22"/>
  <c r="C2804" i="22"/>
  <c r="C2805" i="22"/>
  <c r="C2806" i="22"/>
  <c r="C2807" i="22"/>
  <c r="C2808" i="22"/>
  <c r="C2809" i="22"/>
  <c r="C2810" i="22"/>
  <c r="C2811" i="22"/>
  <c r="C2812" i="22"/>
  <c r="C2813" i="22"/>
  <c r="C2814" i="22"/>
  <c r="C2815" i="22"/>
  <c r="C2816" i="22"/>
  <c r="C2817" i="22"/>
  <c r="C2818" i="22"/>
  <c r="C2819" i="22"/>
  <c r="C2820" i="22"/>
  <c r="C2821" i="22"/>
  <c r="C2822" i="22"/>
  <c r="C2823" i="22"/>
  <c r="C2824" i="22"/>
  <c r="C2825" i="22"/>
  <c r="C2826" i="22"/>
  <c r="C2827" i="22"/>
  <c r="C2828" i="22"/>
  <c r="C2829" i="22"/>
  <c r="C2830" i="22"/>
  <c r="C2831" i="22"/>
  <c r="C2832" i="22"/>
  <c r="C2833" i="22"/>
  <c r="C2834" i="22"/>
  <c r="C2835" i="22"/>
  <c r="C2836" i="22"/>
  <c r="C2837" i="22"/>
  <c r="C2838" i="22"/>
  <c r="C2839" i="22"/>
  <c r="C2840" i="22"/>
  <c r="C2841" i="22"/>
  <c r="C2842" i="22"/>
  <c r="C2843" i="22"/>
  <c r="C2844" i="22"/>
  <c r="C2845" i="22"/>
  <c r="C2846" i="22"/>
  <c r="C2847" i="22"/>
  <c r="C2848" i="22"/>
  <c r="C2849" i="22"/>
  <c r="C2850" i="22"/>
  <c r="C2851" i="22"/>
  <c r="C2852" i="22"/>
  <c r="C2853" i="22"/>
  <c r="C2854" i="22"/>
  <c r="C2855" i="22"/>
  <c r="C2856" i="22"/>
  <c r="C2857" i="22"/>
  <c r="C2858" i="22"/>
  <c r="C2859" i="22"/>
  <c r="C2860" i="22"/>
  <c r="C2861" i="22"/>
  <c r="C2862" i="22"/>
  <c r="C2863" i="22"/>
  <c r="C2864" i="22"/>
  <c r="C2865" i="22"/>
  <c r="C2866" i="22"/>
  <c r="C2867" i="22"/>
  <c r="C2868" i="22"/>
  <c r="C2869" i="22"/>
  <c r="C2870" i="22"/>
  <c r="C2871" i="22"/>
  <c r="C2872" i="22"/>
  <c r="C2873" i="22"/>
  <c r="C2874" i="22"/>
  <c r="C2875" i="22"/>
  <c r="C2876" i="22"/>
  <c r="C2877" i="22"/>
  <c r="C2878" i="22"/>
  <c r="C2879" i="22"/>
  <c r="C2880" i="22"/>
  <c r="C2881" i="22"/>
  <c r="C2882" i="22"/>
  <c r="C2883" i="22"/>
  <c r="C2884" i="22"/>
  <c r="C2885" i="22"/>
  <c r="C2886" i="22"/>
  <c r="C2887" i="22"/>
  <c r="C2888" i="22"/>
  <c r="C2889" i="22"/>
  <c r="C2890" i="22"/>
  <c r="C2891" i="22"/>
  <c r="C2892" i="22"/>
  <c r="C2893" i="22"/>
  <c r="C2894" i="22"/>
  <c r="C2895" i="22"/>
  <c r="C2896" i="22"/>
  <c r="C2897" i="22"/>
  <c r="C2898" i="22"/>
  <c r="C2899" i="22"/>
  <c r="C2900" i="22"/>
  <c r="C2901" i="22"/>
  <c r="C2902" i="22"/>
  <c r="C2903" i="22"/>
  <c r="C2904" i="22"/>
  <c r="C2905" i="22"/>
  <c r="C2906" i="22"/>
  <c r="C2907" i="22"/>
  <c r="C2908" i="22"/>
  <c r="C2909" i="22"/>
  <c r="C2910" i="22"/>
  <c r="C2911" i="22"/>
  <c r="C2912" i="22"/>
  <c r="C2913" i="22"/>
  <c r="C2914" i="22"/>
  <c r="C2915" i="22"/>
  <c r="C2916" i="22"/>
  <c r="C2917" i="22"/>
  <c r="C2918" i="22"/>
  <c r="C2919" i="22"/>
  <c r="C2920" i="22"/>
  <c r="C2921" i="22"/>
  <c r="C2922" i="22"/>
  <c r="C2923" i="22"/>
  <c r="C2924" i="22"/>
  <c r="C2925" i="22"/>
  <c r="C2926" i="22"/>
  <c r="C2927" i="22"/>
  <c r="C2928" i="22"/>
  <c r="C2929" i="22"/>
  <c r="C2930" i="22"/>
  <c r="C2931" i="22"/>
  <c r="C2932" i="22"/>
  <c r="C2933" i="22"/>
  <c r="C2934" i="22"/>
  <c r="C2935" i="22"/>
  <c r="C2936" i="22"/>
  <c r="C2937" i="22"/>
  <c r="C2938" i="22"/>
  <c r="C2939" i="22"/>
  <c r="C2940" i="22"/>
  <c r="C2941" i="22"/>
  <c r="C2942" i="22"/>
  <c r="C2943" i="22"/>
  <c r="C2944" i="22"/>
  <c r="C2945" i="22"/>
  <c r="C2946" i="22"/>
  <c r="C2947" i="22"/>
  <c r="C2948" i="22"/>
  <c r="C2949" i="22"/>
  <c r="C2950" i="22"/>
  <c r="C2951" i="22"/>
  <c r="C2952" i="22"/>
  <c r="C2953" i="22"/>
  <c r="C2954" i="22"/>
  <c r="C2955" i="22"/>
  <c r="C2956" i="22"/>
  <c r="C2957" i="22"/>
  <c r="C2958" i="22"/>
  <c r="C2959" i="22"/>
  <c r="C2960" i="22"/>
  <c r="C2961" i="22"/>
  <c r="C2962" i="22"/>
  <c r="C2963" i="22"/>
  <c r="C2964" i="22"/>
  <c r="C2965" i="22"/>
  <c r="C2966" i="22"/>
  <c r="C2967" i="22"/>
  <c r="C2968" i="22"/>
  <c r="C2969" i="22"/>
  <c r="C2970" i="22"/>
  <c r="C2971" i="22"/>
  <c r="C2972" i="22"/>
  <c r="C2973" i="22"/>
  <c r="C2974" i="22"/>
  <c r="C2975" i="22"/>
  <c r="C2976" i="22"/>
  <c r="C2977" i="22"/>
  <c r="C2978" i="22"/>
  <c r="C2979" i="22"/>
  <c r="C2980" i="22"/>
  <c r="C2981" i="22"/>
  <c r="C2982" i="22"/>
  <c r="C2983" i="22"/>
  <c r="C2984" i="22"/>
  <c r="C2985" i="22"/>
  <c r="C2986" i="22"/>
  <c r="C2987" i="22"/>
  <c r="C2988" i="22"/>
  <c r="C2989" i="22"/>
  <c r="C2990" i="22"/>
  <c r="C2991" i="22"/>
  <c r="C2992" i="22"/>
  <c r="C2993" i="22"/>
  <c r="C2994" i="22"/>
  <c r="C2995" i="22"/>
  <c r="C2996" i="22"/>
  <c r="C2997" i="22"/>
  <c r="C2998" i="22"/>
  <c r="C2999" i="22"/>
  <c r="C3000" i="22"/>
  <c r="C3001" i="22"/>
  <c r="C3002" i="22"/>
  <c r="C3003" i="22"/>
  <c r="C3004" i="22"/>
  <c r="C3005" i="22"/>
  <c r="C3006" i="22"/>
  <c r="C3007" i="22"/>
  <c r="C3008" i="22"/>
  <c r="C3009" i="22"/>
  <c r="C3010" i="22"/>
  <c r="C3011" i="22"/>
  <c r="C3012" i="22"/>
  <c r="C3013" i="22"/>
  <c r="C3014" i="22"/>
  <c r="C3015" i="22"/>
  <c r="C3016" i="22"/>
  <c r="C3017" i="22"/>
  <c r="C3018" i="22"/>
  <c r="C3019" i="22"/>
  <c r="C3020" i="22"/>
  <c r="C3021" i="22"/>
  <c r="C3022" i="22"/>
  <c r="C3023" i="22"/>
  <c r="C3024" i="22"/>
  <c r="C3025" i="22"/>
  <c r="C3026" i="22"/>
  <c r="C3027" i="22"/>
  <c r="C3028" i="22"/>
  <c r="C3029" i="22"/>
  <c r="C3030" i="22"/>
  <c r="C3031" i="22"/>
  <c r="C3032" i="22"/>
  <c r="C3033" i="22"/>
  <c r="C3034" i="22"/>
  <c r="C3035" i="22"/>
  <c r="C3036" i="22"/>
  <c r="C3037" i="22"/>
  <c r="C3038" i="22"/>
  <c r="C3039" i="22"/>
  <c r="C3040" i="22"/>
  <c r="C3041" i="22"/>
  <c r="C3042" i="22"/>
  <c r="C3043" i="22"/>
  <c r="C3044" i="22"/>
  <c r="C3045" i="22"/>
  <c r="C3046" i="22"/>
  <c r="C3047" i="22"/>
  <c r="C3048" i="22"/>
  <c r="C3049" i="22"/>
  <c r="C3050" i="22"/>
  <c r="C3051" i="22"/>
  <c r="C3052" i="22"/>
  <c r="C3053" i="22"/>
  <c r="C3054" i="22"/>
  <c r="C3055" i="22"/>
  <c r="C3056" i="22"/>
  <c r="C3057" i="22"/>
  <c r="C3058" i="22"/>
  <c r="C3059" i="22"/>
  <c r="C3060" i="22"/>
  <c r="C3061" i="22"/>
  <c r="C3062" i="22"/>
  <c r="C3063" i="22"/>
  <c r="C3064" i="22"/>
  <c r="C3065" i="22"/>
  <c r="C3066" i="22"/>
  <c r="C3067" i="22"/>
  <c r="C3068" i="22"/>
  <c r="C3069" i="22"/>
  <c r="C3070" i="22"/>
  <c r="C3071" i="22"/>
  <c r="C3072" i="22"/>
  <c r="C3073" i="22"/>
  <c r="C3074" i="22"/>
  <c r="C3075" i="22"/>
  <c r="C3076" i="22"/>
  <c r="C3077" i="22"/>
  <c r="C3078" i="22"/>
  <c r="C3079" i="22"/>
  <c r="C3080" i="22"/>
  <c r="C3081" i="22"/>
  <c r="C3082" i="22"/>
  <c r="C3083" i="22"/>
  <c r="C3084" i="22"/>
  <c r="C3085" i="22"/>
  <c r="C3086" i="22"/>
  <c r="C3087" i="22"/>
  <c r="C3088" i="22"/>
  <c r="C3089" i="22"/>
  <c r="C3090" i="22"/>
  <c r="C3091" i="22"/>
  <c r="C3092" i="22"/>
  <c r="C3093" i="22"/>
  <c r="C3094" i="22"/>
  <c r="C3095" i="22"/>
  <c r="C3096" i="22"/>
  <c r="C3097" i="22"/>
  <c r="C3098" i="22"/>
  <c r="C3099" i="22"/>
  <c r="C3100" i="22"/>
  <c r="C3101" i="22"/>
  <c r="C3102" i="22"/>
  <c r="C3103" i="22"/>
  <c r="C3104" i="22"/>
  <c r="C3105" i="22"/>
  <c r="C3106" i="22"/>
  <c r="C3107" i="22"/>
  <c r="C3108" i="22"/>
  <c r="C3109" i="22"/>
  <c r="C3110" i="22"/>
  <c r="C3111" i="22"/>
  <c r="C3112" i="22"/>
  <c r="C3113" i="22"/>
  <c r="C3114" i="22"/>
  <c r="C3115" i="22"/>
  <c r="C3116" i="22"/>
  <c r="C3117" i="22"/>
  <c r="C3118" i="22"/>
  <c r="C3119" i="22"/>
  <c r="C3120" i="22"/>
  <c r="C3121" i="22"/>
  <c r="C3122" i="22"/>
  <c r="C3123" i="22"/>
  <c r="C3124" i="22"/>
  <c r="C3125" i="22"/>
  <c r="C3126" i="22"/>
  <c r="C3127" i="22"/>
  <c r="C3128" i="22"/>
  <c r="C3129" i="22"/>
  <c r="C3130" i="22"/>
  <c r="C3131" i="22"/>
  <c r="C3132" i="22"/>
  <c r="C3133" i="22"/>
  <c r="C3134" i="22"/>
  <c r="C3135" i="22"/>
  <c r="C3136" i="22"/>
  <c r="C3137" i="22"/>
  <c r="C3138" i="22"/>
  <c r="C3139" i="22"/>
  <c r="C3140" i="22"/>
  <c r="C3141" i="22"/>
  <c r="C3142" i="22"/>
  <c r="C3143" i="22"/>
  <c r="C3144" i="22"/>
  <c r="C3145" i="22"/>
  <c r="C3146" i="22"/>
  <c r="C3147" i="22"/>
  <c r="C3148" i="22"/>
  <c r="C3149" i="22"/>
  <c r="C3150" i="22"/>
  <c r="C3151" i="22"/>
  <c r="C3152" i="22"/>
  <c r="C3153" i="22"/>
  <c r="C3154" i="22"/>
  <c r="C3155" i="22"/>
  <c r="C3156" i="22"/>
  <c r="C3157" i="22"/>
  <c r="C3158" i="22"/>
  <c r="C3159" i="22"/>
  <c r="C3160" i="22"/>
  <c r="C3161" i="22"/>
  <c r="C3162" i="22"/>
  <c r="C3163" i="22"/>
  <c r="C3164" i="22"/>
  <c r="C3165" i="22"/>
  <c r="C3166" i="22"/>
  <c r="C3167" i="22"/>
  <c r="C3168" i="22"/>
  <c r="C3169" i="22"/>
  <c r="C3170" i="22"/>
  <c r="C3171" i="22"/>
  <c r="C3172" i="22"/>
  <c r="C3173" i="22"/>
  <c r="C3174" i="22"/>
  <c r="C3175" i="22"/>
  <c r="C3176" i="22"/>
  <c r="C3177" i="22"/>
  <c r="C3178" i="22"/>
  <c r="C3179" i="22"/>
  <c r="C3180" i="22"/>
  <c r="C3181" i="22"/>
  <c r="C3182" i="22"/>
  <c r="C3183" i="22"/>
  <c r="C3184" i="22"/>
  <c r="C3185" i="22"/>
  <c r="C3186" i="22"/>
  <c r="C3187" i="22"/>
  <c r="C3188" i="22"/>
  <c r="C3189" i="22"/>
  <c r="C3190" i="22"/>
  <c r="C3191" i="22"/>
  <c r="C3192" i="22"/>
  <c r="C3193" i="22"/>
  <c r="C3194" i="22"/>
  <c r="C3195" i="22"/>
  <c r="C3196" i="22"/>
  <c r="C3197" i="22"/>
  <c r="C3198" i="22"/>
  <c r="C3199" i="22"/>
  <c r="C3200" i="22"/>
  <c r="C3201" i="22"/>
  <c r="C3202" i="22"/>
  <c r="C3203" i="22"/>
  <c r="C3204" i="22"/>
  <c r="C3205" i="22"/>
  <c r="C3206" i="22"/>
  <c r="C2501" i="16"/>
  <c r="E2501" i="16"/>
  <c r="C2503" i="16"/>
  <c r="E2503" i="16"/>
  <c r="C2504" i="16"/>
  <c r="E2504" i="16"/>
  <c r="C2505" i="16"/>
  <c r="E2505" i="16"/>
  <c r="C2506" i="16"/>
  <c r="E2506" i="16"/>
  <c r="C2507" i="16"/>
  <c r="E2507" i="16"/>
  <c r="C2508" i="16"/>
  <c r="E2508" i="16"/>
  <c r="C2509" i="16"/>
  <c r="E2509" i="16"/>
  <c r="C2510" i="16"/>
  <c r="E2510" i="16"/>
  <c r="C2511" i="16"/>
  <c r="E2511" i="16"/>
  <c r="C2512" i="16"/>
  <c r="E2512" i="16"/>
  <c r="C2513" i="16"/>
  <c r="E2513" i="16"/>
  <c r="C2514" i="16"/>
  <c r="E2514" i="16"/>
  <c r="C2515" i="16"/>
  <c r="E2515" i="16"/>
  <c r="C2516" i="16"/>
  <c r="E2516" i="16"/>
  <c r="C2517" i="16"/>
  <c r="E2517" i="16"/>
  <c r="C2518" i="16"/>
  <c r="E2518" i="16"/>
  <c r="C2519" i="16"/>
  <c r="E2519" i="16"/>
  <c r="C2520" i="16"/>
  <c r="E2520" i="16"/>
  <c r="C2521" i="16"/>
  <c r="E2521" i="16"/>
  <c r="C2522" i="16"/>
  <c r="E2522" i="16"/>
  <c r="C2523" i="16"/>
  <c r="E2523" i="16"/>
  <c r="C2524" i="16"/>
  <c r="E2524" i="16"/>
  <c r="C2525" i="16"/>
  <c r="E2525" i="16"/>
  <c r="C2526" i="16"/>
  <c r="E2526" i="16"/>
  <c r="C2527" i="16"/>
  <c r="E2527" i="16"/>
  <c r="C2528" i="16"/>
  <c r="E2528" i="16"/>
  <c r="C2529" i="16"/>
  <c r="E2529" i="16"/>
  <c r="C2530" i="16"/>
  <c r="E2530" i="16"/>
  <c r="C2531" i="16"/>
  <c r="E2531" i="16"/>
  <c r="C2532" i="16"/>
  <c r="E2532" i="16"/>
  <c r="C2533" i="16"/>
  <c r="E2533" i="16"/>
  <c r="C2534" i="16"/>
  <c r="E2534" i="16"/>
  <c r="C2535" i="16"/>
  <c r="E2535" i="16"/>
  <c r="C2536" i="16"/>
  <c r="E2536" i="16"/>
  <c r="C2537" i="16"/>
  <c r="E2537" i="16"/>
  <c r="C2538" i="16"/>
  <c r="E2538" i="16"/>
  <c r="C2539" i="16"/>
  <c r="E2539" i="16"/>
  <c r="C2540" i="16"/>
  <c r="E2540" i="16"/>
  <c r="C2541" i="16"/>
  <c r="E2541" i="16"/>
  <c r="C2542" i="16"/>
  <c r="E2542" i="16"/>
  <c r="C2543" i="16"/>
  <c r="E2543" i="16"/>
  <c r="C2544" i="16"/>
  <c r="E2544" i="16"/>
  <c r="C2545" i="16"/>
  <c r="E2545" i="16"/>
  <c r="C2546" i="16"/>
  <c r="E2546" i="16"/>
  <c r="C2547" i="16"/>
  <c r="E2547" i="16"/>
  <c r="C2548" i="16"/>
  <c r="E2548" i="16"/>
  <c r="C2549" i="16"/>
  <c r="E2549" i="16"/>
  <c r="C2550" i="16"/>
  <c r="E2550" i="16"/>
  <c r="C2551" i="16"/>
  <c r="E2551" i="16"/>
  <c r="C2552" i="16"/>
  <c r="E2552" i="16"/>
  <c r="C2553" i="16"/>
  <c r="E2553" i="16"/>
  <c r="C2554" i="16"/>
  <c r="E2554" i="16"/>
  <c r="C2555" i="16"/>
  <c r="E2555" i="16"/>
  <c r="C2556" i="16"/>
  <c r="E2556" i="16"/>
  <c r="C2557" i="16"/>
  <c r="E2557" i="16"/>
  <c r="C2558" i="16"/>
  <c r="E2558" i="16"/>
  <c r="C2559" i="16"/>
  <c r="E2559" i="16"/>
  <c r="C2560" i="16"/>
  <c r="E2560" i="16"/>
  <c r="C2561" i="16"/>
  <c r="E2561" i="16"/>
  <c r="C2562" i="16"/>
  <c r="E2562" i="16"/>
  <c r="C2563" i="16"/>
  <c r="E2563" i="16"/>
  <c r="C2564" i="16"/>
  <c r="E2564" i="16"/>
  <c r="C2565" i="16"/>
  <c r="E2565" i="16"/>
  <c r="C2566" i="16"/>
  <c r="E2566" i="16"/>
  <c r="C2567" i="16"/>
  <c r="E2567" i="16"/>
  <c r="C2568" i="16"/>
  <c r="E2568" i="16"/>
  <c r="C2569" i="16"/>
  <c r="E2569" i="16"/>
  <c r="C2570" i="16"/>
  <c r="E2570" i="16"/>
  <c r="C2571" i="16"/>
  <c r="E2571" i="16"/>
  <c r="C2572" i="16"/>
  <c r="E2572" i="16"/>
  <c r="C2573" i="16"/>
  <c r="E2573" i="16"/>
  <c r="C2574" i="16"/>
  <c r="E2574" i="16"/>
  <c r="C2575" i="16"/>
  <c r="E2575" i="16"/>
  <c r="C2576" i="16"/>
  <c r="E2576" i="16"/>
  <c r="C2577" i="16"/>
  <c r="E2577" i="16"/>
  <c r="C2578" i="16"/>
  <c r="E2578" i="16"/>
  <c r="C2579" i="16"/>
  <c r="E2579" i="16"/>
  <c r="C2580" i="16"/>
  <c r="E2580" i="16"/>
  <c r="C2581" i="16"/>
  <c r="E2581" i="16"/>
  <c r="C2582" i="16"/>
  <c r="E2582" i="16"/>
  <c r="C2583" i="16"/>
  <c r="E2583" i="16"/>
  <c r="C2584" i="16"/>
  <c r="E2584" i="16"/>
  <c r="C2585" i="16"/>
  <c r="E2585" i="16"/>
  <c r="C2586" i="16"/>
  <c r="E2586" i="16"/>
  <c r="C2587" i="16"/>
  <c r="E2587" i="16"/>
  <c r="C2588" i="16"/>
  <c r="E2588" i="16"/>
  <c r="C2589" i="16"/>
  <c r="E2589" i="16"/>
  <c r="C2590" i="16"/>
  <c r="E2590" i="16"/>
  <c r="C2591" i="16"/>
  <c r="E2591" i="16"/>
  <c r="C2592" i="16"/>
  <c r="E2592" i="16"/>
  <c r="C2593" i="16"/>
  <c r="E2593" i="16"/>
  <c r="C2594" i="16"/>
  <c r="E2594" i="16"/>
  <c r="C2595" i="16"/>
  <c r="E2595" i="16"/>
  <c r="C2596" i="16"/>
  <c r="E2596" i="16"/>
  <c r="C2597" i="16"/>
  <c r="E2597" i="16"/>
  <c r="C2598" i="16"/>
  <c r="E2598" i="16"/>
  <c r="C2599" i="16"/>
  <c r="E2599" i="16"/>
  <c r="C2600" i="16"/>
  <c r="E2600" i="16"/>
  <c r="C2601" i="16"/>
  <c r="E2601" i="16"/>
  <c r="C2602" i="16"/>
  <c r="E2602" i="16"/>
  <c r="C2603" i="16"/>
  <c r="E2603" i="16"/>
  <c r="C2604" i="16"/>
  <c r="E2604" i="16"/>
  <c r="C2605" i="16"/>
  <c r="E2605" i="16"/>
  <c r="C2606" i="16"/>
  <c r="E2606" i="16"/>
  <c r="C2607" i="16"/>
  <c r="E2607" i="16"/>
  <c r="C2608" i="16"/>
  <c r="E2608" i="16"/>
  <c r="C2609" i="16"/>
  <c r="E2609" i="16"/>
  <c r="C2610" i="16"/>
  <c r="E2610" i="16"/>
  <c r="C2611" i="16"/>
  <c r="E2611" i="16"/>
  <c r="C2612" i="16"/>
  <c r="E2612" i="16"/>
  <c r="C2613" i="16"/>
  <c r="E2613" i="16"/>
  <c r="C2614" i="16"/>
  <c r="E2614" i="16"/>
  <c r="C2615" i="16"/>
  <c r="E2615" i="16"/>
  <c r="C2616" i="16"/>
  <c r="E2616" i="16"/>
  <c r="C2617" i="16"/>
  <c r="E2617" i="16"/>
  <c r="C2618" i="16"/>
  <c r="E2618" i="16"/>
  <c r="C2619" i="16"/>
  <c r="E2619" i="16"/>
  <c r="C2620" i="16"/>
  <c r="E2620" i="16"/>
  <c r="C2621" i="16"/>
  <c r="E2621" i="16"/>
  <c r="C2622" i="16"/>
  <c r="E2622" i="16"/>
  <c r="C2623" i="16"/>
  <c r="E2623" i="16"/>
  <c r="C2624" i="16"/>
  <c r="E2624" i="16"/>
  <c r="C2625" i="16"/>
  <c r="E2625" i="16"/>
  <c r="C2626" i="16"/>
  <c r="E2626" i="16"/>
  <c r="C2627" i="16"/>
  <c r="E2627" i="16"/>
  <c r="C2628" i="16"/>
  <c r="E2628" i="16"/>
  <c r="C2629" i="16"/>
  <c r="E2629" i="16"/>
  <c r="C2630" i="16"/>
  <c r="E2630" i="16"/>
  <c r="C2631" i="16"/>
  <c r="E2631" i="16"/>
  <c r="C2632" i="16"/>
  <c r="E2632" i="16"/>
  <c r="C2633" i="16"/>
  <c r="E2633" i="16"/>
  <c r="C2634" i="16"/>
  <c r="E2634" i="16"/>
  <c r="C2635" i="16"/>
  <c r="E2635" i="16"/>
  <c r="C2636" i="16"/>
  <c r="E2636" i="16"/>
  <c r="C2637" i="16"/>
  <c r="E2637" i="16"/>
  <c r="C2638" i="16"/>
  <c r="E2638" i="16"/>
  <c r="C2639" i="16"/>
  <c r="E2639" i="16"/>
  <c r="C2640" i="16"/>
  <c r="E2640" i="16"/>
  <c r="C2641" i="16"/>
  <c r="E2641" i="16"/>
  <c r="C2642" i="16"/>
  <c r="E2642" i="16"/>
  <c r="C2643" i="16"/>
  <c r="E2643" i="16"/>
  <c r="C2644" i="16"/>
  <c r="E2644" i="16"/>
  <c r="C2645" i="16"/>
  <c r="E2645" i="16"/>
  <c r="C2646" i="16"/>
  <c r="E2646" i="16"/>
  <c r="C2647" i="16"/>
  <c r="E2647" i="16"/>
  <c r="C2648" i="16"/>
  <c r="E2648" i="16"/>
  <c r="C2649" i="16"/>
  <c r="E2649" i="16"/>
  <c r="C2650" i="16"/>
  <c r="E2650" i="16"/>
  <c r="C2651" i="16"/>
  <c r="E2651" i="16"/>
  <c r="C2652" i="16"/>
  <c r="E2652" i="16"/>
  <c r="C2653" i="16"/>
  <c r="E2653" i="16"/>
  <c r="C2654" i="16"/>
  <c r="E2654" i="16"/>
  <c r="C2655" i="16"/>
  <c r="E2655" i="16"/>
  <c r="C2656" i="16"/>
  <c r="E2656" i="16"/>
  <c r="C2657" i="16"/>
  <c r="E2657" i="16"/>
  <c r="C2658" i="16"/>
  <c r="E2658" i="16"/>
  <c r="C2659" i="16"/>
  <c r="E2659" i="16"/>
  <c r="C2660" i="16"/>
  <c r="E2660" i="16"/>
  <c r="C2661" i="16"/>
  <c r="E2661" i="16"/>
  <c r="C2662" i="16"/>
  <c r="E2662" i="16"/>
  <c r="C2663" i="16"/>
  <c r="E2663" i="16"/>
  <c r="C2664" i="16"/>
  <c r="E2664" i="16"/>
  <c r="C2665" i="16"/>
  <c r="E2665" i="16"/>
  <c r="C2666" i="16"/>
  <c r="E2666" i="16"/>
  <c r="C2667" i="16"/>
  <c r="E2667" i="16"/>
  <c r="C2668" i="16"/>
  <c r="E2668" i="16"/>
  <c r="C2669" i="16"/>
  <c r="E2669" i="16"/>
  <c r="C2670" i="16"/>
  <c r="E2670" i="16"/>
  <c r="C2671" i="16"/>
  <c r="E2671" i="16"/>
  <c r="C2672" i="16"/>
  <c r="E2672" i="16"/>
  <c r="C2673" i="16"/>
  <c r="E2673" i="16"/>
  <c r="C2674" i="16"/>
  <c r="E2674" i="16"/>
  <c r="C2675" i="16"/>
  <c r="E2675" i="16"/>
  <c r="C2676" i="16"/>
  <c r="E2676" i="16"/>
  <c r="C2677" i="16"/>
  <c r="E2677" i="16"/>
  <c r="C2678" i="16"/>
  <c r="E2678" i="16"/>
  <c r="C2679" i="16"/>
  <c r="E2679" i="16"/>
  <c r="C2680" i="16"/>
  <c r="E2680" i="16"/>
  <c r="C2681" i="16"/>
  <c r="E2681" i="16"/>
  <c r="C2682" i="16"/>
  <c r="E2682" i="16"/>
  <c r="C2683" i="16"/>
  <c r="E2683" i="16"/>
  <c r="C2684" i="16"/>
  <c r="E2684" i="16"/>
  <c r="C2685" i="16"/>
  <c r="E2685" i="16"/>
  <c r="C2686" i="16"/>
  <c r="E2686" i="16"/>
  <c r="C2687" i="16"/>
  <c r="E2687" i="16"/>
  <c r="C2688" i="16"/>
  <c r="E2688" i="16"/>
  <c r="C2689" i="16"/>
  <c r="E2689" i="16"/>
  <c r="C2690" i="16"/>
  <c r="E2690" i="16"/>
  <c r="C2691" i="16"/>
  <c r="E2691" i="16"/>
  <c r="C2692" i="16"/>
  <c r="E2692" i="16"/>
  <c r="C2693" i="16"/>
  <c r="E2693" i="16"/>
  <c r="C2694" i="16"/>
  <c r="E2694" i="16"/>
  <c r="C2695" i="16"/>
  <c r="E2695" i="16"/>
  <c r="C2696" i="16"/>
  <c r="E2696" i="16"/>
  <c r="C2697" i="16"/>
  <c r="E2697" i="16"/>
  <c r="C2698" i="16"/>
  <c r="E2698" i="16"/>
  <c r="C2699" i="16"/>
  <c r="E2699" i="16"/>
  <c r="C2700" i="16"/>
  <c r="E2700" i="16"/>
  <c r="C2701" i="16"/>
  <c r="E2701" i="16"/>
  <c r="C2702" i="16"/>
  <c r="E2702" i="16"/>
  <c r="C2703" i="16"/>
  <c r="E2703" i="16"/>
  <c r="C2704" i="16"/>
  <c r="E2704" i="16"/>
  <c r="C2705" i="16"/>
  <c r="E2705" i="16"/>
  <c r="C2706" i="16"/>
  <c r="E2706" i="16"/>
  <c r="C2707" i="16"/>
  <c r="E2707" i="16"/>
  <c r="C2708" i="16"/>
  <c r="E2708" i="16"/>
  <c r="C2709" i="16"/>
  <c r="E2709" i="16"/>
  <c r="C2710" i="16"/>
  <c r="E2710" i="16"/>
  <c r="C2711" i="16"/>
  <c r="E2711" i="16"/>
  <c r="C2712" i="16"/>
  <c r="E2712" i="16"/>
  <c r="C2713" i="16"/>
  <c r="E2713" i="16"/>
  <c r="C2714" i="16"/>
  <c r="E2714" i="16"/>
  <c r="C2715" i="16"/>
  <c r="E2715" i="16"/>
  <c r="C2716" i="16"/>
  <c r="E2716" i="16"/>
  <c r="C2717" i="16"/>
  <c r="E2717" i="16"/>
  <c r="C2718" i="16"/>
  <c r="E2718" i="16"/>
  <c r="C2719" i="16"/>
  <c r="E2719" i="16"/>
  <c r="C2720" i="16"/>
  <c r="E2720" i="16"/>
  <c r="C2721" i="16"/>
  <c r="E2721" i="16"/>
  <c r="C2722" i="16"/>
  <c r="E2722" i="16"/>
  <c r="C2723" i="16"/>
  <c r="E2723" i="16"/>
  <c r="C2724" i="16"/>
  <c r="E2724" i="16"/>
  <c r="C2725" i="16"/>
  <c r="E2725" i="16"/>
  <c r="C2726" i="16"/>
  <c r="E2726" i="16"/>
  <c r="C2727" i="16"/>
  <c r="E2727" i="16"/>
  <c r="C2728" i="16"/>
  <c r="E2728" i="16"/>
  <c r="C2729" i="16"/>
  <c r="E2729" i="16"/>
  <c r="C2730" i="16"/>
  <c r="E2730" i="16"/>
  <c r="C2731" i="16"/>
  <c r="E2731" i="16"/>
  <c r="C2732" i="16"/>
  <c r="E2732" i="16"/>
  <c r="C2733" i="16"/>
  <c r="E2733" i="16"/>
  <c r="C2734" i="16"/>
  <c r="E2734" i="16"/>
  <c r="C2735" i="16"/>
  <c r="E2735" i="16"/>
  <c r="C2736" i="16"/>
  <c r="E2736" i="16"/>
  <c r="C2737" i="16"/>
  <c r="E2737" i="16"/>
  <c r="C2738" i="16"/>
  <c r="E2738" i="16"/>
  <c r="C2739" i="16"/>
  <c r="E2739" i="16"/>
  <c r="C2740" i="16"/>
  <c r="E2740" i="16"/>
  <c r="C2741" i="16"/>
  <c r="E2741" i="16"/>
  <c r="C2742" i="16"/>
  <c r="E2742" i="16"/>
  <c r="C2743" i="16"/>
  <c r="E2743" i="16"/>
  <c r="C2744" i="16"/>
  <c r="E2744" i="16"/>
  <c r="C2745" i="16"/>
  <c r="E2745" i="16"/>
  <c r="C2746" i="16"/>
  <c r="E2746" i="16"/>
  <c r="C2747" i="16"/>
  <c r="E2747" i="16"/>
  <c r="C2748" i="16"/>
  <c r="E2748" i="16"/>
  <c r="C2749" i="16"/>
  <c r="E2749" i="16"/>
  <c r="C2750" i="16"/>
  <c r="E2750" i="16"/>
  <c r="C2751" i="16"/>
  <c r="E2751" i="16"/>
  <c r="C2752" i="16"/>
  <c r="E2752" i="16"/>
  <c r="C2753" i="16"/>
  <c r="E2753" i="16"/>
  <c r="C2754" i="16"/>
  <c r="E2754" i="16"/>
  <c r="C2755" i="16"/>
  <c r="E2755" i="16"/>
  <c r="C2756" i="16"/>
  <c r="E2756" i="16"/>
  <c r="C2757" i="16"/>
  <c r="E2757" i="16"/>
  <c r="C2758" i="16"/>
  <c r="E2758" i="16"/>
  <c r="C2759" i="16"/>
  <c r="E2759" i="16"/>
  <c r="C2760" i="16"/>
  <c r="E2760" i="16"/>
  <c r="C2761" i="16"/>
  <c r="E2761" i="16"/>
  <c r="C2762" i="16"/>
  <c r="E2762" i="16"/>
  <c r="C2763" i="16"/>
  <c r="E2763" i="16"/>
  <c r="C2764" i="16"/>
  <c r="E2764" i="16"/>
  <c r="C2765" i="16"/>
  <c r="E2765" i="16"/>
  <c r="C2766" i="16"/>
  <c r="E2766" i="16"/>
  <c r="C2767" i="16"/>
  <c r="E2767" i="16"/>
  <c r="C2768" i="16"/>
  <c r="E2768" i="16"/>
  <c r="C2769" i="16"/>
  <c r="E2769" i="16"/>
  <c r="C2770" i="16"/>
  <c r="E2770" i="16"/>
  <c r="C2771" i="16"/>
  <c r="E2771" i="16"/>
  <c r="C2772" i="16"/>
  <c r="E2772" i="16"/>
  <c r="C2773" i="16"/>
  <c r="E2773" i="16"/>
  <c r="C2774" i="16"/>
  <c r="E2774" i="16"/>
  <c r="C2775" i="16"/>
  <c r="E2775" i="16"/>
  <c r="C2776" i="16"/>
  <c r="E2776" i="16"/>
  <c r="C2777" i="16"/>
  <c r="E2777" i="16"/>
  <c r="C2778" i="16"/>
  <c r="E2778" i="16"/>
  <c r="C2779" i="16"/>
  <c r="E2779" i="16"/>
  <c r="C2780" i="16"/>
  <c r="E2780" i="16"/>
  <c r="C2781" i="16"/>
  <c r="E2781" i="16"/>
  <c r="C2782" i="16"/>
  <c r="E2782" i="16"/>
  <c r="C2783" i="16"/>
  <c r="E2783" i="16"/>
  <c r="C2784" i="16"/>
  <c r="E2784" i="16"/>
  <c r="C2785" i="16"/>
  <c r="E2785" i="16"/>
  <c r="C2786" i="16"/>
  <c r="E2786" i="16"/>
  <c r="C2787" i="16"/>
  <c r="E2787" i="16"/>
  <c r="C2788" i="16"/>
  <c r="E2788" i="16"/>
  <c r="C2789" i="16"/>
  <c r="E2789" i="16"/>
  <c r="C2790" i="16"/>
  <c r="E2790" i="16"/>
  <c r="C2791" i="16"/>
  <c r="E2791" i="16"/>
  <c r="C2792" i="16"/>
  <c r="E2792" i="16"/>
  <c r="C2793" i="16"/>
  <c r="E2793" i="16"/>
  <c r="C2794" i="16"/>
  <c r="E2794" i="16"/>
  <c r="C2795" i="16"/>
  <c r="E2795" i="16"/>
  <c r="C2796" i="16"/>
  <c r="E2796" i="16"/>
  <c r="C2797" i="16"/>
  <c r="E2797" i="16"/>
  <c r="C2798" i="16"/>
  <c r="E2798" i="16"/>
  <c r="C2799" i="16"/>
  <c r="E2799" i="16"/>
  <c r="C2800" i="16"/>
  <c r="E2800" i="16"/>
  <c r="C2801" i="16"/>
  <c r="E2801" i="16"/>
  <c r="C2802" i="16"/>
  <c r="E2802" i="16"/>
  <c r="C2803" i="16"/>
  <c r="E2803" i="16"/>
  <c r="C2804" i="16"/>
  <c r="E2804" i="16"/>
  <c r="C2805" i="16"/>
  <c r="E2805" i="16"/>
  <c r="C2806" i="16"/>
  <c r="E2806" i="16"/>
  <c r="C2807" i="16"/>
  <c r="E2807" i="16"/>
  <c r="C2808" i="16"/>
  <c r="E2808" i="16"/>
  <c r="C2809" i="16"/>
  <c r="E2809" i="16"/>
  <c r="C2810" i="16"/>
  <c r="E2810" i="16"/>
  <c r="C2811" i="16"/>
  <c r="E2811" i="16"/>
  <c r="C2812" i="16"/>
  <c r="E2812" i="16"/>
  <c r="C2813" i="16"/>
  <c r="E2813" i="16"/>
  <c r="C2814" i="16"/>
  <c r="E2814" i="16"/>
  <c r="C2815" i="16"/>
  <c r="E2815" i="16"/>
  <c r="C2816" i="16"/>
  <c r="E2816" i="16"/>
  <c r="C2817" i="16"/>
  <c r="E2817" i="16"/>
  <c r="C2818" i="16"/>
  <c r="E2818" i="16"/>
  <c r="C2819" i="16"/>
  <c r="E2819" i="16"/>
  <c r="C2820" i="16"/>
  <c r="E2820" i="16"/>
  <c r="C2821" i="16"/>
  <c r="E2821" i="16"/>
  <c r="C2822" i="16"/>
  <c r="E2822" i="16"/>
  <c r="C2823" i="16"/>
  <c r="E2823" i="16"/>
  <c r="C2824" i="16"/>
  <c r="E2824" i="16"/>
  <c r="C2825" i="16"/>
  <c r="E2825" i="16"/>
  <c r="C2826" i="16"/>
  <c r="E2826" i="16"/>
  <c r="C2827" i="16"/>
  <c r="E2827" i="16"/>
  <c r="C2828" i="16"/>
  <c r="E2828" i="16"/>
  <c r="C2829" i="16"/>
  <c r="E2829" i="16"/>
  <c r="C2830" i="16"/>
  <c r="E2830" i="16"/>
  <c r="C2831" i="16"/>
  <c r="E2831" i="16"/>
  <c r="C2832" i="16"/>
  <c r="E2832" i="16"/>
  <c r="C2833" i="16"/>
  <c r="E2833" i="16"/>
  <c r="C2834" i="16"/>
  <c r="E2834" i="16"/>
  <c r="C2835" i="16"/>
  <c r="E2835" i="16"/>
  <c r="C2836" i="16"/>
  <c r="E2836" i="16"/>
  <c r="C2837" i="16"/>
  <c r="E2837" i="16"/>
  <c r="C2838" i="16"/>
  <c r="E2838" i="16"/>
  <c r="C2839" i="16"/>
  <c r="E2839" i="16"/>
  <c r="C2840" i="16"/>
  <c r="E2840" i="16"/>
  <c r="C2841" i="16"/>
  <c r="E2841" i="16"/>
  <c r="C2842" i="16"/>
  <c r="E2842" i="16"/>
  <c r="C2843" i="16"/>
  <c r="E2843" i="16"/>
  <c r="C2844" i="16"/>
  <c r="E2844" i="16"/>
  <c r="C2845" i="16"/>
  <c r="E2845" i="16"/>
  <c r="C2846" i="16"/>
  <c r="E2846" i="16"/>
  <c r="C2847" i="16"/>
  <c r="E2847" i="16"/>
  <c r="C2848" i="16"/>
  <c r="E2848" i="16"/>
  <c r="C2849" i="16"/>
  <c r="E2849" i="16"/>
  <c r="C2850" i="16"/>
  <c r="E2850" i="16"/>
  <c r="C2851" i="16"/>
  <c r="E2851" i="16"/>
  <c r="C2852" i="16"/>
  <c r="E2852" i="16"/>
  <c r="C2853" i="16"/>
  <c r="E2853" i="16"/>
  <c r="C2854" i="16"/>
  <c r="E2854" i="16"/>
  <c r="C2855" i="16"/>
  <c r="E2855" i="16"/>
  <c r="C2856" i="16"/>
  <c r="E2856" i="16"/>
  <c r="C2857" i="16"/>
  <c r="E2857" i="16"/>
  <c r="C2858" i="16"/>
  <c r="E2858" i="16"/>
  <c r="C2859" i="16"/>
  <c r="E2859" i="16"/>
  <c r="C2860" i="16"/>
  <c r="E2860" i="16"/>
  <c r="C2861" i="16"/>
  <c r="E2861" i="16"/>
  <c r="C2862" i="16"/>
  <c r="E2862" i="16"/>
  <c r="C2863" i="16"/>
  <c r="E2863" i="16"/>
  <c r="C2864" i="16"/>
  <c r="E2864" i="16"/>
  <c r="C2865" i="16"/>
  <c r="E2865" i="16"/>
  <c r="C2866" i="16"/>
  <c r="E2866" i="16"/>
  <c r="C2867" i="16"/>
  <c r="E2867" i="16"/>
  <c r="C2868" i="16"/>
  <c r="E2868" i="16"/>
  <c r="C2869" i="16"/>
  <c r="E2869" i="16"/>
  <c r="C2870" i="16"/>
  <c r="E2870" i="16"/>
  <c r="C2871" i="16"/>
  <c r="E2871" i="16"/>
  <c r="C2872" i="16"/>
  <c r="E2872" i="16"/>
  <c r="C2873" i="16"/>
  <c r="E2873" i="16"/>
  <c r="C2874" i="16"/>
  <c r="E2874" i="16"/>
  <c r="C2875" i="16"/>
  <c r="E2875" i="16"/>
  <c r="C2876" i="16"/>
  <c r="E2876" i="16"/>
  <c r="C2877" i="16"/>
  <c r="E2877" i="16"/>
  <c r="C2878" i="16"/>
  <c r="E2878" i="16"/>
  <c r="C2879" i="16"/>
  <c r="E2879" i="16"/>
  <c r="C2880" i="16"/>
  <c r="E2880" i="16"/>
  <c r="C2881" i="16"/>
  <c r="E2881" i="16"/>
  <c r="C2882" i="16"/>
  <c r="E2882" i="16"/>
  <c r="C2883" i="16"/>
  <c r="E2883" i="16"/>
  <c r="C2884" i="16"/>
  <c r="E2884" i="16"/>
  <c r="C2885" i="16"/>
  <c r="E2885" i="16"/>
  <c r="C2886" i="16"/>
  <c r="E2886" i="16"/>
  <c r="C2887" i="16"/>
  <c r="E2887" i="16"/>
  <c r="C2888" i="16"/>
  <c r="E2888" i="16"/>
  <c r="C2889" i="16"/>
  <c r="E2889" i="16"/>
  <c r="C2890" i="16"/>
  <c r="E2890" i="16"/>
  <c r="C2891" i="16"/>
  <c r="E2891" i="16"/>
  <c r="C2892" i="16"/>
  <c r="E2892" i="16"/>
  <c r="C2893" i="16"/>
  <c r="E2893" i="16"/>
  <c r="C2894" i="16"/>
  <c r="E2894" i="16"/>
  <c r="C2895" i="16"/>
  <c r="E2895" i="16"/>
  <c r="C2896" i="16"/>
  <c r="E2896" i="16"/>
  <c r="C2897" i="16"/>
  <c r="E2897" i="16"/>
  <c r="C2898" i="16"/>
  <c r="E2898" i="16"/>
  <c r="C2899" i="16"/>
  <c r="E2899" i="16"/>
  <c r="C2900" i="16"/>
  <c r="E2900" i="16"/>
  <c r="C2901" i="16"/>
  <c r="E2901" i="16"/>
  <c r="C2902" i="16"/>
  <c r="E2902" i="16"/>
  <c r="C2903" i="16"/>
  <c r="E2903" i="16"/>
  <c r="C2904" i="16"/>
  <c r="E2904" i="16"/>
  <c r="C2905" i="16"/>
  <c r="E2905" i="16"/>
  <c r="C2906" i="16"/>
  <c r="E2906" i="16"/>
  <c r="C2907" i="16"/>
  <c r="E2907" i="16"/>
  <c r="C2908" i="16"/>
  <c r="E2908" i="16"/>
  <c r="C2909" i="16"/>
  <c r="E2909" i="16"/>
  <c r="C2910" i="16"/>
  <c r="E2910" i="16"/>
  <c r="C2911" i="16"/>
  <c r="E2911" i="16"/>
  <c r="C2912" i="16"/>
  <c r="E2912" i="16"/>
  <c r="C2913" i="16"/>
  <c r="E2913" i="16"/>
  <c r="C2914" i="16"/>
  <c r="E2914" i="16"/>
  <c r="C2915" i="16"/>
  <c r="E2915" i="16"/>
  <c r="C2916" i="16"/>
  <c r="E2916" i="16"/>
  <c r="C2917" i="16"/>
  <c r="E2917" i="16"/>
  <c r="C2918" i="16"/>
  <c r="E2918" i="16"/>
  <c r="C2919" i="16"/>
  <c r="E2919" i="16"/>
  <c r="C2920" i="16"/>
  <c r="E2920" i="16"/>
  <c r="C2921" i="16"/>
  <c r="E2921" i="16"/>
  <c r="C2922" i="16"/>
  <c r="E2922" i="16"/>
  <c r="C2923" i="16"/>
  <c r="E2923" i="16"/>
  <c r="C2924" i="16"/>
  <c r="E2924" i="16"/>
  <c r="C2925" i="16"/>
  <c r="E2925" i="16"/>
  <c r="C2926" i="16"/>
  <c r="E2926" i="16"/>
  <c r="C2927" i="16"/>
  <c r="E2927" i="16"/>
  <c r="C2928" i="16"/>
  <c r="E2928" i="16"/>
  <c r="C2929" i="16"/>
  <c r="E2929" i="16"/>
  <c r="C2930" i="16"/>
  <c r="E2930" i="16"/>
  <c r="C2931" i="16"/>
  <c r="E2931" i="16"/>
  <c r="C2932" i="16"/>
  <c r="E2932" i="16"/>
  <c r="C2933" i="16"/>
  <c r="E2933" i="16"/>
  <c r="C2934" i="16"/>
  <c r="E2934" i="16"/>
  <c r="C2935" i="16"/>
  <c r="E2935" i="16"/>
  <c r="C2936" i="16"/>
  <c r="E2936" i="16"/>
  <c r="C2937" i="16"/>
  <c r="E2937" i="16"/>
  <c r="C2938" i="16"/>
  <c r="E2938" i="16"/>
  <c r="C2939" i="16"/>
  <c r="E2939" i="16"/>
  <c r="C2940" i="16"/>
  <c r="E2940" i="16"/>
  <c r="C2941" i="16"/>
  <c r="E2941" i="16"/>
  <c r="C2942" i="16"/>
  <c r="E2942" i="16"/>
  <c r="C2943" i="16"/>
  <c r="E2943" i="16"/>
  <c r="C2944" i="16"/>
  <c r="E2944" i="16"/>
  <c r="C2945" i="16"/>
  <c r="E2945" i="16"/>
  <c r="C2946" i="16"/>
  <c r="E2946" i="16"/>
  <c r="C2947" i="16"/>
  <c r="E2947" i="16"/>
  <c r="C2948" i="16"/>
  <c r="E2948" i="16"/>
  <c r="C2949" i="16"/>
  <c r="E2949" i="16"/>
  <c r="C2950" i="16"/>
  <c r="E2950" i="16"/>
  <c r="C2951" i="16"/>
  <c r="E2951" i="16"/>
  <c r="C2952" i="16"/>
  <c r="E2952" i="16"/>
  <c r="C2953" i="16"/>
  <c r="E2953" i="16"/>
  <c r="C2954" i="16"/>
  <c r="E2954" i="16"/>
  <c r="C2955" i="16"/>
  <c r="E2955" i="16"/>
  <c r="C2956" i="16"/>
  <c r="E2956" i="16"/>
  <c r="C2957" i="16"/>
  <c r="E2957" i="16"/>
  <c r="C2958" i="16"/>
  <c r="E2958" i="16"/>
  <c r="C2959" i="16"/>
  <c r="E2959" i="16"/>
  <c r="C2960" i="16"/>
  <c r="E2960" i="16"/>
  <c r="C2961" i="16"/>
  <c r="E2961" i="16"/>
  <c r="C2962" i="16"/>
  <c r="E2962" i="16"/>
  <c r="C2963" i="16"/>
  <c r="E2963" i="16"/>
  <c r="C2964" i="16"/>
  <c r="E2964" i="16"/>
  <c r="C2965" i="16"/>
  <c r="E2965" i="16"/>
  <c r="C2966" i="16"/>
  <c r="E2966" i="16"/>
  <c r="C2967" i="16"/>
  <c r="E2967" i="16"/>
  <c r="C2968" i="16"/>
  <c r="E2968" i="16"/>
  <c r="C2969" i="16"/>
  <c r="E2969" i="16"/>
  <c r="C2970" i="16"/>
  <c r="E2970" i="16"/>
  <c r="C2971" i="16"/>
  <c r="E2971" i="16"/>
  <c r="C2972" i="16"/>
  <c r="E2972" i="16"/>
  <c r="C2973" i="16"/>
  <c r="E2973" i="16"/>
  <c r="C2974" i="16"/>
  <c r="E2974" i="16"/>
  <c r="C2975" i="16"/>
  <c r="E2975" i="16"/>
  <c r="C2976" i="16"/>
  <c r="E2976" i="16"/>
  <c r="C2977" i="16"/>
  <c r="E2977" i="16"/>
  <c r="C2978" i="16"/>
  <c r="E2978" i="16"/>
  <c r="C2979" i="16"/>
  <c r="E2979" i="16"/>
  <c r="C2980" i="16"/>
  <c r="E2980" i="16"/>
  <c r="C2981" i="16"/>
  <c r="E2981" i="16"/>
  <c r="C2982" i="16"/>
  <c r="E2982" i="16"/>
  <c r="C2983" i="16"/>
  <c r="E2983" i="16"/>
  <c r="C2984" i="16"/>
  <c r="E2984" i="16"/>
  <c r="C2985" i="16"/>
  <c r="E2985" i="16"/>
  <c r="C2986" i="16"/>
  <c r="E2986" i="16"/>
  <c r="C2987" i="16"/>
  <c r="E2987" i="16"/>
  <c r="C2988" i="16"/>
  <c r="E2988" i="16"/>
  <c r="C2989" i="16"/>
  <c r="E2989" i="16"/>
  <c r="C2990" i="16"/>
  <c r="E2990" i="16"/>
  <c r="C2991" i="16"/>
  <c r="E2991" i="16"/>
  <c r="C2992" i="16"/>
  <c r="E2992" i="16"/>
  <c r="C2993" i="16"/>
  <c r="E2993" i="16"/>
  <c r="C2994" i="16"/>
  <c r="E2994" i="16"/>
  <c r="C2995" i="16"/>
  <c r="E2995" i="16"/>
  <c r="C2996" i="16"/>
  <c r="E2996" i="16"/>
  <c r="C2997" i="16"/>
  <c r="E2997" i="16"/>
  <c r="C2998" i="16"/>
  <c r="E2998" i="16"/>
  <c r="C2999" i="16"/>
  <c r="E2999" i="16"/>
  <c r="C3000" i="16"/>
  <c r="E3000" i="16"/>
  <c r="C3001" i="16"/>
  <c r="E3001" i="16"/>
  <c r="C3002" i="16"/>
  <c r="E3002" i="16"/>
  <c r="C3003" i="16"/>
  <c r="E3003" i="16"/>
  <c r="C3004" i="16"/>
  <c r="E3004" i="16"/>
  <c r="C3005" i="16"/>
  <c r="E3005" i="16"/>
  <c r="C3006" i="16"/>
  <c r="E3006" i="16"/>
  <c r="C3007" i="16"/>
  <c r="E3007" i="16"/>
  <c r="C3008" i="16"/>
  <c r="E3008" i="16"/>
  <c r="C3009" i="16"/>
  <c r="E3009" i="16"/>
  <c r="C3010" i="16"/>
  <c r="E3010" i="16"/>
  <c r="C3011" i="16"/>
  <c r="E3011" i="16"/>
  <c r="C3012" i="16"/>
  <c r="E3012" i="16"/>
  <c r="C3013" i="16"/>
  <c r="E3013" i="16"/>
  <c r="C3014" i="16"/>
  <c r="E3014" i="16"/>
  <c r="C3015" i="16"/>
  <c r="E3015" i="16"/>
  <c r="C3016" i="16"/>
  <c r="E3016" i="16"/>
  <c r="C3018" i="16"/>
  <c r="E3018" i="16"/>
  <c r="C2501" i="14"/>
  <c r="E2501" i="14"/>
  <c r="C2503" i="14"/>
  <c r="E2503" i="14"/>
  <c r="C2504" i="14"/>
  <c r="E2504" i="14"/>
  <c r="C2505" i="14"/>
  <c r="E2505" i="14"/>
  <c r="C2506" i="14"/>
  <c r="E2506" i="14"/>
  <c r="C2507" i="14"/>
  <c r="E2507" i="14"/>
  <c r="C2508" i="14"/>
  <c r="E2508" i="14"/>
  <c r="C2509" i="14"/>
  <c r="E2509" i="14"/>
  <c r="C2510" i="14"/>
  <c r="E2510" i="14"/>
  <c r="C2511" i="14"/>
  <c r="E2511" i="14"/>
  <c r="C2512" i="14"/>
  <c r="E2512" i="14"/>
  <c r="C2513" i="14"/>
  <c r="E2513" i="14"/>
  <c r="C2514" i="14"/>
  <c r="E2514" i="14"/>
  <c r="C2515" i="14"/>
  <c r="E2515" i="14"/>
  <c r="C2516" i="14"/>
  <c r="E2516" i="14"/>
  <c r="C2517" i="14"/>
  <c r="E2517" i="14"/>
  <c r="C2518" i="14"/>
  <c r="E2518" i="14"/>
  <c r="C2519" i="14"/>
  <c r="E2519" i="14"/>
  <c r="C2520" i="14"/>
  <c r="E2520" i="14"/>
  <c r="C2521" i="14"/>
  <c r="E2521" i="14"/>
  <c r="C2522" i="14"/>
  <c r="E2522" i="14"/>
  <c r="C2523" i="14"/>
  <c r="E2523" i="14"/>
  <c r="C2524" i="14"/>
  <c r="E2524" i="14"/>
  <c r="C2525" i="14"/>
  <c r="E2525" i="14"/>
  <c r="C2526" i="14"/>
  <c r="E2526" i="14"/>
  <c r="C2527" i="14"/>
  <c r="E2527" i="14"/>
  <c r="C2528" i="14"/>
  <c r="E2528" i="14"/>
  <c r="C2529" i="14"/>
  <c r="E2529" i="14"/>
  <c r="C2530" i="14"/>
  <c r="E2530" i="14"/>
  <c r="C2531" i="14"/>
  <c r="E2531" i="14"/>
  <c r="C2532" i="14"/>
  <c r="E2532" i="14"/>
  <c r="C2533" i="14"/>
  <c r="E2533" i="14"/>
  <c r="C2534" i="14"/>
  <c r="E2534" i="14"/>
  <c r="C2535" i="14"/>
  <c r="E2535" i="14"/>
  <c r="C2536" i="14"/>
  <c r="E2536" i="14"/>
  <c r="C2537" i="14"/>
  <c r="E2537" i="14"/>
  <c r="C2538" i="14"/>
  <c r="E2538" i="14"/>
  <c r="C2539" i="14"/>
  <c r="E2539" i="14"/>
  <c r="C2540" i="14"/>
  <c r="E2540" i="14"/>
  <c r="C2541" i="14"/>
  <c r="E2541" i="14"/>
  <c r="C2542" i="14"/>
  <c r="E2542" i="14"/>
  <c r="C2543" i="14"/>
  <c r="E2543" i="14"/>
  <c r="C2544" i="14"/>
  <c r="E2544" i="14"/>
  <c r="C2545" i="14"/>
  <c r="E2545" i="14"/>
  <c r="C2546" i="14"/>
  <c r="E2546" i="14"/>
  <c r="C2547" i="14"/>
  <c r="E2547" i="14"/>
  <c r="C2548" i="14"/>
  <c r="E2548" i="14"/>
  <c r="C2549" i="14"/>
  <c r="E2549" i="14"/>
  <c r="C2550" i="14"/>
  <c r="E2550" i="14"/>
  <c r="C2551" i="14"/>
  <c r="E2551" i="14"/>
  <c r="C2552" i="14"/>
  <c r="E2552" i="14"/>
  <c r="C2553" i="14"/>
  <c r="E2553" i="14"/>
  <c r="C2554" i="14"/>
  <c r="E2554" i="14"/>
  <c r="C2555" i="14"/>
  <c r="E2555" i="14"/>
  <c r="C2556" i="14"/>
  <c r="E2556" i="14"/>
  <c r="C2557" i="14"/>
  <c r="E2557" i="14"/>
  <c r="C2558" i="14"/>
  <c r="E2558" i="14"/>
  <c r="C2559" i="14"/>
  <c r="E2559" i="14"/>
  <c r="C2560" i="14"/>
  <c r="E2560" i="14"/>
  <c r="C2561" i="14"/>
  <c r="E2561" i="14"/>
  <c r="C2562" i="14"/>
  <c r="E2562" i="14"/>
  <c r="C2563" i="14"/>
  <c r="E2563" i="14"/>
  <c r="C2564" i="14"/>
  <c r="E2564" i="14"/>
  <c r="C2565" i="14"/>
  <c r="E2565" i="14"/>
  <c r="C2566" i="14"/>
  <c r="E2566" i="14"/>
  <c r="C2567" i="14"/>
  <c r="E2567" i="14"/>
  <c r="C2568" i="14"/>
  <c r="E2568" i="14"/>
  <c r="C2569" i="14"/>
  <c r="E2569" i="14"/>
  <c r="C2570" i="14"/>
  <c r="E2570" i="14"/>
  <c r="C2571" i="14"/>
  <c r="E2571" i="14"/>
  <c r="C2572" i="14"/>
  <c r="E2572" i="14"/>
  <c r="C2573" i="14"/>
  <c r="E2573" i="14"/>
  <c r="C2574" i="14"/>
  <c r="E2574" i="14"/>
  <c r="C2575" i="14"/>
  <c r="E2575" i="14"/>
  <c r="C2576" i="14"/>
  <c r="E2576" i="14"/>
  <c r="C2577" i="14"/>
  <c r="E2577" i="14"/>
  <c r="C2578" i="14"/>
  <c r="E2578" i="14"/>
  <c r="C2579" i="14"/>
  <c r="E2579" i="14"/>
  <c r="C2580" i="14"/>
  <c r="E2580" i="14"/>
  <c r="C2581" i="14"/>
  <c r="E2581" i="14"/>
  <c r="C2582" i="14"/>
  <c r="E2582" i="14"/>
  <c r="C2583" i="14"/>
  <c r="E2583" i="14"/>
  <c r="C2584" i="14"/>
  <c r="E2584" i="14"/>
  <c r="C2585" i="14"/>
  <c r="E2585" i="14"/>
  <c r="C2586" i="14"/>
  <c r="E2586" i="14"/>
  <c r="C2587" i="14"/>
  <c r="E2587" i="14"/>
  <c r="C2588" i="14"/>
  <c r="E2588" i="14"/>
  <c r="C2589" i="14"/>
  <c r="E2589" i="14"/>
  <c r="C2590" i="14"/>
  <c r="E2590" i="14"/>
  <c r="C2591" i="14"/>
  <c r="E2591" i="14"/>
  <c r="C2592" i="14"/>
  <c r="E2592" i="14"/>
  <c r="C2593" i="14"/>
  <c r="E2593" i="14"/>
  <c r="C2594" i="14"/>
  <c r="E2594" i="14"/>
  <c r="C2595" i="14"/>
  <c r="E2595" i="14"/>
  <c r="C2596" i="14"/>
  <c r="E2596" i="14"/>
  <c r="C2597" i="14"/>
  <c r="E2597" i="14"/>
  <c r="C2598" i="14"/>
  <c r="E2598" i="14"/>
  <c r="C2599" i="14"/>
  <c r="E2599" i="14"/>
  <c r="C2600" i="14"/>
  <c r="E2600" i="14"/>
  <c r="C2601" i="14"/>
  <c r="E2601" i="14"/>
  <c r="C2602" i="14"/>
  <c r="E2602" i="14"/>
  <c r="C2603" i="14"/>
  <c r="E2603" i="14"/>
  <c r="C2604" i="14"/>
  <c r="E2604" i="14"/>
  <c r="C2605" i="14"/>
  <c r="E2605" i="14"/>
  <c r="C2606" i="14"/>
  <c r="E2606" i="14"/>
  <c r="C2607" i="14"/>
  <c r="E2607" i="14"/>
  <c r="C2608" i="14"/>
  <c r="E2608" i="14"/>
  <c r="C2609" i="14"/>
  <c r="E2609" i="14"/>
  <c r="C2610" i="14"/>
  <c r="E2610" i="14"/>
  <c r="C2611" i="14"/>
  <c r="E2611" i="14"/>
  <c r="C2612" i="14"/>
  <c r="E2612" i="14"/>
  <c r="C2613" i="14"/>
  <c r="E2613" i="14"/>
  <c r="C2614" i="14"/>
  <c r="E2614" i="14"/>
  <c r="C2615" i="14"/>
  <c r="E2615" i="14"/>
  <c r="C2616" i="14"/>
  <c r="E2616" i="14"/>
  <c r="C2617" i="14"/>
  <c r="E2617" i="14"/>
  <c r="C2618" i="14"/>
  <c r="E2618" i="14"/>
  <c r="C2619" i="14"/>
  <c r="E2619" i="14"/>
  <c r="C2620" i="14"/>
  <c r="E2620" i="14"/>
  <c r="C2621" i="14"/>
  <c r="E2621" i="14"/>
  <c r="C2622" i="14"/>
  <c r="E2622" i="14"/>
  <c r="C2623" i="14"/>
  <c r="E2623" i="14"/>
  <c r="C2624" i="14"/>
  <c r="E2624" i="14"/>
  <c r="C2625" i="14"/>
  <c r="E2625" i="14"/>
  <c r="C2626" i="14"/>
  <c r="E2626" i="14"/>
  <c r="C2627" i="14"/>
  <c r="E2627" i="14"/>
  <c r="C2628" i="14"/>
  <c r="E2628" i="14"/>
  <c r="C2629" i="14"/>
  <c r="E2629" i="14"/>
  <c r="C2630" i="14"/>
  <c r="E2630" i="14"/>
  <c r="C2631" i="14"/>
  <c r="E2631" i="14"/>
  <c r="C2632" i="14"/>
  <c r="E2632" i="14"/>
  <c r="C2633" i="14"/>
  <c r="E2633" i="14"/>
  <c r="C2634" i="14"/>
  <c r="E2634" i="14"/>
  <c r="C2635" i="14"/>
  <c r="E2635" i="14"/>
  <c r="C2636" i="14"/>
  <c r="E2636" i="14"/>
  <c r="C2637" i="14"/>
  <c r="E2637" i="14"/>
  <c r="C2638" i="14"/>
  <c r="E2638" i="14"/>
  <c r="C2639" i="14"/>
  <c r="E2639" i="14"/>
  <c r="C2640" i="14"/>
  <c r="E2640" i="14"/>
  <c r="C2641" i="14"/>
  <c r="E2641" i="14"/>
  <c r="C2642" i="14"/>
  <c r="E2642" i="14"/>
  <c r="C2643" i="14"/>
  <c r="E2643" i="14"/>
  <c r="C2644" i="14"/>
  <c r="E2644" i="14"/>
  <c r="C2645" i="14"/>
  <c r="E2645" i="14"/>
  <c r="C2646" i="14"/>
  <c r="E2646" i="14"/>
  <c r="C2647" i="14"/>
  <c r="E2647" i="14"/>
  <c r="C2648" i="14"/>
  <c r="E2648" i="14"/>
  <c r="C2649" i="14"/>
  <c r="E2649" i="14"/>
  <c r="C2650" i="14"/>
  <c r="E2650" i="14"/>
  <c r="C2651" i="14"/>
  <c r="E2651" i="14"/>
  <c r="C2652" i="14"/>
  <c r="E2652" i="14"/>
  <c r="C2653" i="14"/>
  <c r="E2653" i="14"/>
  <c r="C2654" i="14"/>
  <c r="E2654" i="14"/>
  <c r="C2655" i="14"/>
  <c r="E2655" i="14"/>
  <c r="C2656" i="14"/>
  <c r="E2656" i="14"/>
  <c r="C2657" i="14"/>
  <c r="E2657" i="14"/>
  <c r="C2658" i="14"/>
  <c r="E2658" i="14"/>
  <c r="C2659" i="14"/>
  <c r="E2659" i="14"/>
  <c r="C2660" i="14"/>
  <c r="E2660" i="14"/>
  <c r="C2661" i="14"/>
  <c r="E2661" i="14"/>
  <c r="C2662" i="14"/>
  <c r="E2662" i="14"/>
  <c r="C2663" i="14"/>
  <c r="E2663" i="14"/>
  <c r="C2664" i="14"/>
  <c r="E2664" i="14"/>
  <c r="C2665" i="14"/>
  <c r="E2665" i="14"/>
  <c r="C2666" i="14"/>
  <c r="E2666" i="14"/>
  <c r="C2667" i="14"/>
  <c r="E2667" i="14"/>
  <c r="C2668" i="14"/>
  <c r="E2668" i="14"/>
  <c r="C2669" i="14"/>
  <c r="E2669" i="14"/>
  <c r="C2670" i="14"/>
  <c r="E2670" i="14"/>
  <c r="C2671" i="14"/>
  <c r="E2671" i="14"/>
  <c r="C2672" i="14"/>
  <c r="E2672" i="14"/>
  <c r="C2673" i="14"/>
  <c r="E2673" i="14"/>
  <c r="C2674" i="14"/>
  <c r="E2674" i="14"/>
  <c r="C2675" i="14"/>
  <c r="E2675" i="14"/>
  <c r="C2676" i="14"/>
  <c r="E2676" i="14"/>
  <c r="C2677" i="14"/>
  <c r="E2677" i="14"/>
  <c r="C2678" i="14"/>
  <c r="E2678" i="14"/>
  <c r="C2679" i="14"/>
  <c r="E2679" i="14"/>
  <c r="C2680" i="14"/>
  <c r="E2680" i="14"/>
  <c r="C2681" i="14"/>
  <c r="E2681" i="14"/>
  <c r="C2682" i="14"/>
  <c r="E2682" i="14"/>
  <c r="C2683" i="14"/>
  <c r="E2683" i="14"/>
  <c r="C2684" i="14"/>
  <c r="E2684" i="14"/>
  <c r="C2685" i="14"/>
  <c r="E2685" i="14"/>
  <c r="C2686" i="14"/>
  <c r="E2686" i="14"/>
  <c r="C2687" i="14"/>
  <c r="E2687" i="14"/>
  <c r="C2688" i="14"/>
  <c r="E2688" i="14"/>
  <c r="C2689" i="14"/>
  <c r="E2689" i="14"/>
  <c r="C2690" i="14"/>
  <c r="E2690" i="14"/>
  <c r="C2691" i="14"/>
  <c r="E2691" i="14"/>
  <c r="C2692" i="14"/>
  <c r="E2692" i="14"/>
  <c r="C2693" i="14"/>
  <c r="E2693" i="14"/>
  <c r="C2694" i="14"/>
  <c r="E2694" i="14"/>
  <c r="C2695" i="14"/>
  <c r="E2695" i="14"/>
  <c r="C2696" i="14"/>
  <c r="E2696" i="14"/>
  <c r="C2697" i="14"/>
  <c r="E2697" i="14"/>
  <c r="C2698" i="14"/>
  <c r="E2698" i="14"/>
  <c r="C2699" i="14"/>
  <c r="E2699" i="14"/>
  <c r="C2700" i="14"/>
  <c r="E2700" i="14"/>
  <c r="C2701" i="14"/>
  <c r="E2701" i="14"/>
  <c r="C2702" i="14"/>
  <c r="E2702" i="14"/>
  <c r="C2703" i="14"/>
  <c r="E2703" i="14"/>
  <c r="C2704" i="14"/>
  <c r="E2704" i="14"/>
  <c r="C2705" i="14"/>
  <c r="E2705" i="14"/>
  <c r="C2706" i="14"/>
  <c r="E2706" i="14"/>
  <c r="C2707" i="14"/>
  <c r="E2707" i="14"/>
  <c r="C2708" i="14"/>
  <c r="E2708" i="14"/>
  <c r="C2709" i="14"/>
  <c r="E2709" i="14"/>
  <c r="C2710" i="14"/>
  <c r="E2710" i="14"/>
  <c r="C2711" i="14"/>
  <c r="E2711" i="14"/>
  <c r="C2712" i="14"/>
  <c r="E2712" i="14"/>
  <c r="C2713" i="14"/>
  <c r="E2713" i="14"/>
  <c r="C2714" i="14"/>
  <c r="E2714" i="14"/>
  <c r="C2715" i="14"/>
  <c r="E2715" i="14"/>
  <c r="C2716" i="14"/>
  <c r="E2716" i="14"/>
  <c r="C2717" i="14"/>
  <c r="E2717" i="14"/>
  <c r="C2718" i="14"/>
  <c r="E2718" i="14"/>
  <c r="C2719" i="14"/>
  <c r="E2719" i="14"/>
  <c r="C2720" i="14"/>
  <c r="E2720" i="14"/>
  <c r="C2721" i="14"/>
  <c r="E2721" i="14"/>
  <c r="C2722" i="14"/>
  <c r="E2722" i="14"/>
  <c r="C2723" i="14"/>
  <c r="E2723" i="14"/>
  <c r="C2724" i="14"/>
  <c r="E2724" i="14"/>
  <c r="C2725" i="14"/>
  <c r="E2725" i="14"/>
  <c r="C2726" i="14"/>
  <c r="E2726" i="14"/>
  <c r="C2727" i="14"/>
  <c r="E2727" i="14"/>
  <c r="C2728" i="14"/>
  <c r="E2728" i="14"/>
  <c r="C2729" i="14"/>
  <c r="E2729" i="14"/>
  <c r="C2730" i="14"/>
  <c r="E2730" i="14"/>
  <c r="C2731" i="14"/>
  <c r="E2731" i="14"/>
  <c r="C2732" i="14"/>
  <c r="E2732" i="14"/>
  <c r="C2733" i="14"/>
  <c r="E2733" i="14"/>
  <c r="C2734" i="14"/>
  <c r="E2734" i="14"/>
  <c r="C2735" i="14"/>
  <c r="E2735" i="14"/>
  <c r="C2736" i="14"/>
  <c r="E2736" i="14"/>
  <c r="C2737" i="14"/>
  <c r="E2737" i="14"/>
  <c r="C2738" i="14"/>
  <c r="E2738" i="14"/>
  <c r="C2739" i="14"/>
  <c r="E2739" i="14"/>
  <c r="C2740" i="14"/>
  <c r="E2740" i="14"/>
  <c r="C2741" i="14"/>
  <c r="E2741" i="14"/>
  <c r="C2742" i="14"/>
  <c r="E2742" i="14"/>
  <c r="C2743" i="14"/>
  <c r="E2743" i="14"/>
  <c r="C2744" i="14"/>
  <c r="E2744" i="14"/>
  <c r="C2745" i="14"/>
  <c r="E2745" i="14"/>
  <c r="C2746" i="14"/>
  <c r="E2746" i="14"/>
  <c r="C2747" i="14"/>
  <c r="E2747" i="14"/>
  <c r="C2748" i="14"/>
  <c r="E2748" i="14"/>
  <c r="C2749" i="14"/>
  <c r="E2749" i="14"/>
  <c r="C2750" i="14"/>
  <c r="E2750" i="14"/>
  <c r="C2751" i="14"/>
  <c r="E2751" i="14"/>
  <c r="C2752" i="14"/>
  <c r="E2752" i="14"/>
  <c r="C2753" i="14"/>
  <c r="E2753" i="14"/>
  <c r="C2754" i="14"/>
  <c r="E2754" i="14"/>
  <c r="C2755" i="14"/>
  <c r="E2755" i="14"/>
  <c r="C2756" i="14"/>
  <c r="E2756" i="14"/>
  <c r="C2757" i="14"/>
  <c r="E2757" i="14"/>
  <c r="C2758" i="14"/>
  <c r="E2758" i="14"/>
  <c r="C2759" i="14"/>
  <c r="E2759" i="14"/>
  <c r="C2760" i="14"/>
  <c r="E2760" i="14"/>
  <c r="C2761" i="14"/>
  <c r="E2761" i="14"/>
  <c r="C2762" i="14"/>
  <c r="E2762" i="14"/>
  <c r="C2763" i="14"/>
  <c r="E2763" i="14"/>
  <c r="C2764" i="14"/>
  <c r="E2764" i="14"/>
  <c r="C2765" i="14"/>
  <c r="E2765" i="14"/>
  <c r="C2766" i="14"/>
  <c r="E2766" i="14"/>
  <c r="C2767" i="14"/>
  <c r="E2767" i="14"/>
  <c r="C2768" i="14"/>
  <c r="E2768" i="14"/>
  <c r="C2769" i="14"/>
  <c r="E2769" i="14"/>
  <c r="C2770" i="14"/>
  <c r="E2770" i="14"/>
  <c r="C2771" i="14"/>
  <c r="E2771" i="14"/>
  <c r="C2772" i="14"/>
  <c r="E2772" i="14"/>
  <c r="C2773" i="14"/>
  <c r="E2773" i="14"/>
  <c r="C2774" i="14"/>
  <c r="E2774" i="14"/>
  <c r="C2775" i="14"/>
  <c r="E2775" i="14"/>
  <c r="C2776" i="14"/>
  <c r="E2776" i="14"/>
  <c r="C2777" i="14"/>
  <c r="E2777" i="14"/>
  <c r="C2778" i="14"/>
  <c r="E2778" i="14"/>
  <c r="C2779" i="14"/>
  <c r="E2779" i="14"/>
  <c r="C2780" i="14"/>
  <c r="E2780" i="14"/>
  <c r="C2781" i="14"/>
  <c r="E2781" i="14"/>
  <c r="C2782" i="14"/>
  <c r="E2782" i="14"/>
  <c r="C2783" i="14"/>
  <c r="E2783" i="14"/>
  <c r="C2784" i="14"/>
  <c r="E2784" i="14"/>
  <c r="C2785" i="14"/>
  <c r="E2785" i="14"/>
  <c r="C2786" i="14"/>
  <c r="E2786" i="14"/>
  <c r="C2787" i="14"/>
  <c r="E2787" i="14"/>
  <c r="C2788" i="14"/>
  <c r="E2788" i="14"/>
  <c r="C2789" i="14"/>
  <c r="E2789" i="14"/>
  <c r="C2790" i="14"/>
  <c r="E2790" i="14"/>
  <c r="C2791" i="14"/>
  <c r="E2791" i="14"/>
  <c r="C2792" i="14"/>
  <c r="E2792" i="14"/>
  <c r="C2793" i="14"/>
  <c r="E2793" i="14"/>
  <c r="C2794" i="14"/>
  <c r="E2794" i="14"/>
  <c r="C2795" i="14"/>
  <c r="E2795" i="14"/>
  <c r="C2796" i="14"/>
  <c r="E2796" i="14"/>
  <c r="C2797" i="14"/>
  <c r="E2797" i="14"/>
  <c r="C2798" i="14"/>
  <c r="E2798" i="14"/>
  <c r="C2799" i="14"/>
  <c r="E2799" i="14"/>
  <c r="C2800" i="14"/>
  <c r="E2800" i="14"/>
  <c r="C2801" i="14"/>
  <c r="E2801" i="14"/>
  <c r="C2802" i="14"/>
  <c r="E2802" i="14"/>
  <c r="C2803" i="14"/>
  <c r="E2803" i="14"/>
  <c r="C2804" i="14"/>
  <c r="E2804" i="14"/>
  <c r="C2805" i="14"/>
  <c r="E2805" i="14"/>
  <c r="C2806" i="14"/>
  <c r="E2806" i="14"/>
  <c r="C2807" i="14"/>
  <c r="E2807" i="14"/>
  <c r="C2808" i="14"/>
  <c r="E2808" i="14"/>
  <c r="C2809" i="14"/>
  <c r="E2809" i="14"/>
  <c r="C2810" i="14"/>
  <c r="E2810" i="14"/>
  <c r="C2811" i="14"/>
  <c r="E2811" i="14"/>
  <c r="C2812" i="14"/>
  <c r="E2812" i="14"/>
  <c r="C2813" i="14"/>
  <c r="E2813" i="14"/>
  <c r="C2814" i="14"/>
  <c r="E2814" i="14"/>
  <c r="C2815" i="14"/>
  <c r="E2815" i="14"/>
  <c r="C2816" i="14"/>
  <c r="E2816" i="14"/>
  <c r="C2817" i="14"/>
  <c r="E2817" i="14"/>
  <c r="C2818" i="14"/>
  <c r="E2818" i="14"/>
  <c r="C2819" i="14"/>
  <c r="E2819" i="14"/>
  <c r="C2820" i="14"/>
  <c r="E2820" i="14"/>
  <c r="C2821" i="14"/>
  <c r="E2821" i="14"/>
  <c r="C2822" i="14"/>
  <c r="E2822" i="14"/>
  <c r="C2823" i="14"/>
  <c r="E2823" i="14"/>
  <c r="C2824" i="14"/>
  <c r="E2824" i="14"/>
  <c r="C2825" i="14"/>
  <c r="E2825" i="14"/>
  <c r="C2826" i="14"/>
  <c r="E2826" i="14"/>
  <c r="C2827" i="14"/>
  <c r="E2827" i="14"/>
  <c r="C2828" i="14"/>
  <c r="E2828" i="14"/>
  <c r="C2829" i="14"/>
  <c r="E2829" i="14"/>
  <c r="C2830" i="14"/>
  <c r="E2830" i="14"/>
  <c r="C2831" i="14"/>
  <c r="E2831" i="14"/>
  <c r="C2832" i="14"/>
  <c r="E2832" i="14"/>
  <c r="C2833" i="14"/>
  <c r="E2833" i="14"/>
  <c r="C2834" i="14"/>
  <c r="E2834" i="14"/>
  <c r="C2835" i="14"/>
  <c r="E2835" i="14"/>
  <c r="C2836" i="14"/>
  <c r="E2836" i="14"/>
  <c r="C2837" i="14"/>
  <c r="E2837" i="14"/>
  <c r="C2838" i="14"/>
  <c r="E2838" i="14"/>
  <c r="C2839" i="14"/>
  <c r="E2839" i="14"/>
  <c r="C2840" i="14"/>
  <c r="E2840" i="14"/>
  <c r="C2841" i="14"/>
  <c r="E2841" i="14"/>
  <c r="C2842" i="14"/>
  <c r="E2842" i="14"/>
  <c r="C2843" i="14"/>
  <c r="E2843" i="14"/>
  <c r="C2844" i="14"/>
  <c r="E2844" i="14"/>
  <c r="C2845" i="14"/>
  <c r="E2845" i="14"/>
  <c r="C2846" i="14"/>
  <c r="E2846" i="14"/>
  <c r="C2847" i="14"/>
  <c r="E2847" i="14"/>
  <c r="C2848" i="14"/>
  <c r="E2848" i="14"/>
  <c r="C2849" i="14"/>
  <c r="E2849" i="14"/>
  <c r="C2850" i="14"/>
  <c r="E2850" i="14"/>
  <c r="C2851" i="14"/>
  <c r="E2851" i="14"/>
  <c r="C2852" i="14"/>
  <c r="E2852" i="14"/>
  <c r="C2853" i="14"/>
  <c r="E2853" i="14"/>
  <c r="C2854" i="14"/>
  <c r="E2854" i="14"/>
  <c r="C2855" i="14"/>
  <c r="E2855" i="14"/>
  <c r="C2856" i="14"/>
  <c r="E2856" i="14"/>
  <c r="C2857" i="14"/>
  <c r="E2857" i="14"/>
  <c r="C2858" i="14"/>
  <c r="E2858" i="14"/>
  <c r="C2859" i="14"/>
  <c r="E2859" i="14"/>
  <c r="C2860" i="14"/>
  <c r="E2860" i="14"/>
  <c r="C2861" i="14"/>
  <c r="E2861" i="14"/>
  <c r="C2862" i="14"/>
  <c r="E2862" i="14"/>
  <c r="C2863" i="14"/>
  <c r="E2863" i="14"/>
  <c r="C2864" i="14"/>
  <c r="E2864" i="14"/>
  <c r="C2865" i="14"/>
  <c r="E2865" i="14"/>
  <c r="C2866" i="14"/>
  <c r="E2866" i="14"/>
  <c r="C2867" i="14"/>
  <c r="E2867" i="14"/>
  <c r="C2868" i="14"/>
  <c r="E2868" i="14"/>
  <c r="C2869" i="14"/>
  <c r="E2869" i="14"/>
  <c r="C2870" i="14"/>
  <c r="E2870" i="14"/>
  <c r="C2871" i="14"/>
  <c r="E2871" i="14"/>
  <c r="C2872" i="14"/>
  <c r="E2872" i="14"/>
  <c r="C2873" i="14"/>
  <c r="E2873" i="14"/>
  <c r="C2874" i="14"/>
  <c r="E2874" i="14"/>
  <c r="C2875" i="14"/>
  <c r="E2875" i="14"/>
  <c r="C2876" i="14"/>
  <c r="E2876" i="14"/>
  <c r="C2877" i="14"/>
  <c r="E2877" i="14"/>
  <c r="C2878" i="14"/>
  <c r="E2878" i="14"/>
  <c r="C2879" i="14"/>
  <c r="E2879" i="14"/>
  <c r="C2880" i="14"/>
  <c r="E2880" i="14"/>
  <c r="C2881" i="14"/>
  <c r="E2881" i="14"/>
  <c r="C2882" i="14"/>
  <c r="E2882" i="14"/>
  <c r="C2883" i="14"/>
  <c r="E2883" i="14"/>
  <c r="C2884" i="14"/>
  <c r="E2884" i="14"/>
  <c r="C2885" i="14"/>
  <c r="E2885" i="14"/>
  <c r="C2886" i="14"/>
  <c r="E2886" i="14"/>
  <c r="C2887" i="14"/>
  <c r="E2887" i="14"/>
  <c r="C2888" i="14"/>
  <c r="E2888" i="14"/>
  <c r="C2889" i="14"/>
  <c r="E2889" i="14"/>
  <c r="C2890" i="14"/>
  <c r="E2890" i="14"/>
  <c r="C2891" i="14"/>
  <c r="E2891" i="14"/>
  <c r="C2892" i="14"/>
  <c r="E2892" i="14"/>
  <c r="C2893" i="14"/>
  <c r="E2893" i="14"/>
  <c r="C2894" i="14"/>
  <c r="E2894" i="14"/>
  <c r="C2895" i="14"/>
  <c r="E2895" i="14"/>
  <c r="C2896" i="14"/>
  <c r="E2896" i="14"/>
  <c r="C2897" i="14"/>
  <c r="E2897" i="14"/>
  <c r="C2898" i="14"/>
  <c r="E2898" i="14"/>
  <c r="C2899" i="14"/>
  <c r="E2899" i="14"/>
  <c r="C2900" i="14"/>
  <c r="E2900" i="14"/>
  <c r="C2901" i="14"/>
  <c r="E2901" i="14"/>
  <c r="C2902" i="14"/>
  <c r="E2902" i="14"/>
  <c r="C2903" i="14"/>
  <c r="E2903" i="14"/>
  <c r="C2904" i="14"/>
  <c r="E2904" i="14"/>
  <c r="C2905" i="14"/>
  <c r="E2905" i="14"/>
  <c r="C2906" i="14"/>
  <c r="E2906" i="14"/>
  <c r="C2907" i="14"/>
  <c r="E2907" i="14"/>
  <c r="C2908" i="14"/>
  <c r="E2908" i="14"/>
  <c r="C2909" i="14"/>
  <c r="E2909" i="14"/>
  <c r="C2910" i="14"/>
  <c r="E2910" i="14"/>
  <c r="C2911" i="14"/>
  <c r="E2911" i="14"/>
  <c r="C2912" i="14"/>
  <c r="E2912" i="14"/>
  <c r="C2913" i="14"/>
  <c r="E2913" i="14"/>
  <c r="C2914" i="14"/>
  <c r="E2914" i="14"/>
  <c r="C2915" i="14"/>
  <c r="E2915" i="14"/>
  <c r="C2916" i="14"/>
  <c r="E2916" i="14"/>
  <c r="C2917" i="14"/>
  <c r="E2917" i="14"/>
  <c r="C2918" i="14"/>
  <c r="E2918" i="14"/>
  <c r="C2919" i="14"/>
  <c r="E2919" i="14"/>
  <c r="C2920" i="14"/>
  <c r="E2920" i="14"/>
  <c r="C2921" i="14"/>
  <c r="E2921" i="14"/>
  <c r="C2922" i="14"/>
  <c r="E2922" i="14"/>
  <c r="C2923" i="14"/>
  <c r="E2923" i="14"/>
  <c r="C2924" i="14"/>
  <c r="E2924" i="14"/>
  <c r="C2925" i="14"/>
  <c r="E2925" i="14"/>
  <c r="C2926" i="14"/>
  <c r="E2926" i="14"/>
  <c r="C2927" i="14"/>
  <c r="E2927" i="14"/>
  <c r="C2928" i="14"/>
  <c r="E2928" i="14"/>
  <c r="C2929" i="14"/>
  <c r="E2929" i="14"/>
  <c r="C2930" i="14"/>
  <c r="E2930" i="14"/>
  <c r="C2931" i="14"/>
  <c r="E2931" i="14"/>
  <c r="C2932" i="14"/>
  <c r="E2932" i="14"/>
  <c r="C2933" i="14"/>
  <c r="E2933" i="14"/>
  <c r="C2934" i="14"/>
  <c r="E2934" i="14"/>
  <c r="C2935" i="14"/>
  <c r="E2935" i="14"/>
  <c r="C2936" i="14"/>
  <c r="E2936" i="14"/>
  <c r="C2937" i="14"/>
  <c r="E2937" i="14"/>
  <c r="C2938" i="14"/>
  <c r="E2938" i="14"/>
  <c r="C2939" i="14"/>
  <c r="E2939" i="14"/>
  <c r="C2940" i="14"/>
  <c r="E2940" i="14"/>
  <c r="C2941" i="14"/>
  <c r="E2941" i="14"/>
  <c r="C2942" i="14"/>
  <c r="E2942" i="14"/>
  <c r="C2943" i="14"/>
  <c r="E2943" i="14"/>
  <c r="C2944" i="14"/>
  <c r="E2944" i="14"/>
  <c r="C2945" i="14"/>
  <c r="E2945" i="14"/>
  <c r="C2946" i="14"/>
  <c r="E2946" i="14"/>
  <c r="C2947" i="14"/>
  <c r="E2947" i="14"/>
  <c r="C2948" i="14"/>
  <c r="E2948" i="14"/>
  <c r="C2949" i="14"/>
  <c r="E2949" i="14"/>
  <c r="C2950" i="14"/>
  <c r="E2950" i="14"/>
  <c r="C2951" i="14"/>
  <c r="E2951" i="14"/>
  <c r="C2952" i="14"/>
  <c r="E2952" i="14"/>
  <c r="C2953" i="14"/>
  <c r="E2953" i="14"/>
  <c r="C2954" i="14"/>
  <c r="E2954" i="14"/>
  <c r="C2955" i="14"/>
  <c r="E2955" i="14"/>
  <c r="C2956" i="14"/>
  <c r="E2956" i="14"/>
  <c r="C2957" i="14"/>
  <c r="E2957" i="14"/>
  <c r="C2958" i="14"/>
  <c r="E2958" i="14"/>
  <c r="C2959" i="14"/>
  <c r="E2959" i="14"/>
  <c r="C2960" i="14"/>
  <c r="E2960" i="14"/>
  <c r="C2961" i="14"/>
  <c r="E2961" i="14"/>
  <c r="C2962" i="14"/>
  <c r="E2962" i="14"/>
  <c r="C2963" i="14"/>
  <c r="E2963" i="14"/>
  <c r="C2964" i="14"/>
  <c r="E2964" i="14"/>
  <c r="C2965" i="14"/>
  <c r="E2965" i="14"/>
  <c r="C2966" i="14"/>
  <c r="E2966" i="14"/>
  <c r="C2967" i="14"/>
  <c r="E2967" i="14"/>
  <c r="C2968" i="14"/>
  <c r="E2968" i="14"/>
  <c r="C2969" i="14"/>
  <c r="E2969" i="14"/>
  <c r="C2970" i="14"/>
  <c r="E2970" i="14"/>
  <c r="C2971" i="14"/>
  <c r="E2971" i="14"/>
  <c r="C2972" i="14"/>
  <c r="E2972" i="14"/>
  <c r="C2973" i="14"/>
  <c r="E2973" i="14"/>
  <c r="C2974" i="14"/>
  <c r="E2974" i="14"/>
  <c r="C2975" i="14"/>
  <c r="E2975" i="14"/>
  <c r="C2976" i="14"/>
  <c r="E2976" i="14"/>
  <c r="C2977" i="14"/>
  <c r="E2977" i="14"/>
  <c r="C2978" i="14"/>
  <c r="E2978" i="14"/>
  <c r="C2979" i="14"/>
  <c r="E2979" i="14"/>
  <c r="C2980" i="14"/>
  <c r="E2980" i="14"/>
  <c r="C2981" i="14"/>
  <c r="E2981" i="14"/>
  <c r="C2982" i="14"/>
  <c r="E2982" i="14"/>
  <c r="C2983" i="14"/>
  <c r="E2983" i="14"/>
  <c r="C2984" i="14"/>
  <c r="E2984" i="14"/>
  <c r="C2985" i="14"/>
  <c r="E2985" i="14"/>
  <c r="C2986" i="14"/>
  <c r="E2986" i="14"/>
  <c r="C2987" i="14"/>
  <c r="E2987" i="14"/>
  <c r="C2988" i="14"/>
  <c r="E2988" i="14"/>
  <c r="C2989" i="14"/>
  <c r="E2989" i="14"/>
  <c r="C2990" i="14"/>
  <c r="E2990" i="14"/>
  <c r="C2991" i="14"/>
  <c r="E2991" i="14"/>
  <c r="C2992" i="14"/>
  <c r="E2992" i="14"/>
  <c r="C2993" i="14"/>
  <c r="E2993" i="14"/>
  <c r="C2994" i="14"/>
  <c r="E2994" i="14"/>
  <c r="C2995" i="14"/>
  <c r="E2995" i="14"/>
  <c r="C2996" i="14"/>
  <c r="E2996" i="14"/>
  <c r="C2997" i="14"/>
  <c r="E2997" i="14"/>
  <c r="C2998" i="14"/>
  <c r="E2998" i="14"/>
  <c r="C2999" i="14"/>
  <c r="E2999" i="14"/>
  <c r="C3000" i="14"/>
  <c r="E3000" i="14"/>
  <c r="C3001" i="14"/>
  <c r="E3001" i="14"/>
  <c r="C3002" i="14"/>
  <c r="E3002" i="14"/>
  <c r="C3003" i="14"/>
  <c r="E3003" i="14"/>
  <c r="C3004" i="14"/>
  <c r="E3004" i="14"/>
  <c r="C3005" i="14"/>
  <c r="E3005" i="14"/>
  <c r="C3006" i="14"/>
  <c r="E3006" i="14"/>
  <c r="C3007" i="14"/>
  <c r="E3007" i="14"/>
  <c r="C3008" i="14"/>
  <c r="E3008" i="14"/>
  <c r="C3009" i="14"/>
  <c r="E3009" i="14"/>
  <c r="C3010" i="14"/>
  <c r="E3010" i="14"/>
  <c r="C3011" i="14"/>
  <c r="E3011" i="14"/>
  <c r="C3012" i="14"/>
  <c r="E3012" i="14"/>
  <c r="C3013" i="14"/>
  <c r="E3013" i="14"/>
  <c r="C3014" i="14"/>
  <c r="E3014" i="14"/>
  <c r="C3015" i="14"/>
  <c r="E3015" i="14"/>
  <c r="C3016" i="14"/>
  <c r="E3016" i="14"/>
  <c r="C3018" i="14"/>
  <c r="E3018" i="14"/>
  <c r="L16" i="26"/>
  <c r="M15" i="26"/>
  <c r="C2501" i="8"/>
  <c r="C2502" i="8"/>
  <c r="C2503" i="8"/>
  <c r="C2504" i="8"/>
  <c r="C2505" i="8"/>
  <c r="C2506" i="8"/>
  <c r="C2507" i="8"/>
  <c r="C2508" i="8"/>
  <c r="C2509" i="8"/>
  <c r="C2510" i="8"/>
  <c r="C2511" i="8"/>
  <c r="C2512" i="8"/>
  <c r="C2513" i="8"/>
  <c r="C2514" i="8"/>
  <c r="C2515" i="8"/>
  <c r="C2516" i="8"/>
  <c r="C2517" i="8"/>
  <c r="C2518" i="8"/>
  <c r="C2519" i="8"/>
  <c r="C2520" i="8"/>
  <c r="C2521" i="8"/>
  <c r="C2522" i="8"/>
  <c r="C2523" i="8"/>
  <c r="C2524" i="8"/>
  <c r="C2525" i="8"/>
  <c r="C2526" i="8"/>
  <c r="C2527" i="8"/>
  <c r="C2528" i="8"/>
  <c r="C2529" i="8"/>
  <c r="C2530" i="8"/>
  <c r="C2531" i="8"/>
  <c r="C2532" i="8"/>
  <c r="C2533" i="8"/>
  <c r="C2534" i="8"/>
  <c r="C2535" i="8"/>
  <c r="C2536" i="8"/>
  <c r="C2537" i="8"/>
  <c r="C2538" i="8"/>
  <c r="C2539" i="8"/>
  <c r="C2540" i="8"/>
  <c r="C2541" i="8"/>
  <c r="C2542" i="8"/>
  <c r="C2543" i="8"/>
  <c r="C2544" i="8"/>
  <c r="C2545" i="8"/>
  <c r="C2546" i="8"/>
  <c r="C2547" i="8"/>
  <c r="C2548" i="8"/>
  <c r="C2549" i="8"/>
  <c r="C2550" i="8"/>
  <c r="C2551" i="8"/>
  <c r="C2552" i="8"/>
  <c r="C2553" i="8"/>
  <c r="C2554" i="8"/>
  <c r="C2555" i="8"/>
  <c r="C2556" i="8"/>
  <c r="C2557" i="8"/>
  <c r="C2558" i="8"/>
  <c r="C2559" i="8"/>
  <c r="C2560" i="8"/>
  <c r="C2561" i="8"/>
  <c r="C2562" i="8"/>
  <c r="C2563" i="8"/>
  <c r="C2564" i="8"/>
  <c r="C2565" i="8"/>
  <c r="C2566" i="8"/>
  <c r="C2567" i="8"/>
  <c r="C2568" i="8"/>
  <c r="C2569" i="8"/>
  <c r="C2570" i="8"/>
  <c r="C2571" i="8"/>
  <c r="C2572" i="8"/>
  <c r="C2573" i="8"/>
  <c r="C2574" i="8"/>
  <c r="C2575" i="8"/>
  <c r="C2576" i="8"/>
  <c r="L17" i="26"/>
  <c r="M16" i="26"/>
  <c r="C2501" i="5"/>
  <c r="C2502" i="5"/>
  <c r="C2503" i="5"/>
  <c r="C2504" i="5"/>
  <c r="C2505" i="5"/>
  <c r="C2506" i="5"/>
  <c r="C2507" i="5"/>
  <c r="C2508" i="5"/>
  <c r="C2509" i="5"/>
  <c r="C2510" i="5"/>
  <c r="C2511" i="5"/>
  <c r="C2512" i="5"/>
  <c r="C2513" i="5"/>
  <c r="C2514" i="5"/>
  <c r="C2515" i="5"/>
  <c r="C2516" i="5"/>
  <c r="C2517" i="5"/>
  <c r="C2518" i="5"/>
  <c r="C2519" i="5"/>
  <c r="C2520" i="5"/>
  <c r="C2521" i="5"/>
  <c r="C2522" i="5"/>
  <c r="C2523" i="5"/>
  <c r="C2524" i="5"/>
  <c r="C2525" i="5"/>
  <c r="C2526" i="5"/>
  <c r="C2527" i="5"/>
  <c r="C2528" i="5"/>
  <c r="C2529" i="5"/>
  <c r="C2530" i="5"/>
  <c r="C2531" i="5"/>
  <c r="C2532" i="5"/>
  <c r="C2533" i="5"/>
  <c r="C2534" i="5"/>
  <c r="C2535" i="5"/>
  <c r="C2536" i="5"/>
  <c r="C2537" i="5"/>
  <c r="C2538" i="5"/>
  <c r="C2539" i="5"/>
  <c r="C2540" i="5"/>
  <c r="C2541" i="5"/>
  <c r="C2542" i="5"/>
  <c r="C2543" i="5"/>
  <c r="C2544" i="5"/>
  <c r="C2545" i="5"/>
  <c r="C2546" i="5"/>
  <c r="C2547" i="5"/>
  <c r="C2548" i="5"/>
  <c r="C2549" i="5"/>
  <c r="C2550" i="5"/>
  <c r="C2551" i="5"/>
  <c r="C2552" i="5"/>
  <c r="C2553" i="5"/>
  <c r="C2554" i="5"/>
  <c r="C2555" i="5"/>
  <c r="C2556" i="5"/>
  <c r="C2557" i="5"/>
  <c r="C2558" i="5"/>
  <c r="C2559" i="5"/>
  <c r="C2560" i="5"/>
  <c r="C2561" i="5"/>
  <c r="C2562" i="5"/>
  <c r="C2563" i="5"/>
  <c r="C2564" i="5"/>
  <c r="C2565" i="5"/>
  <c r="C2566" i="5"/>
  <c r="C2567" i="5"/>
  <c r="C2568" i="5"/>
  <c r="C2569" i="5"/>
  <c r="C2570" i="5"/>
  <c r="C2571" i="5"/>
  <c r="C2572" i="5"/>
  <c r="C2573" i="5"/>
  <c r="C2574" i="5"/>
  <c r="C2575" i="5"/>
  <c r="C2576" i="5"/>
  <c r="L18" i="26"/>
  <c r="M17" i="26"/>
  <c r="L19" i="26"/>
  <c r="M18" i="26"/>
  <c r="L20" i="26"/>
  <c r="M19" i="26"/>
  <c r="L21" i="26"/>
  <c r="M20" i="26"/>
  <c r="L22" i="26"/>
  <c r="M21" i="26"/>
  <c r="L23" i="26"/>
  <c r="M22" i="26"/>
  <c r="L24" i="26"/>
  <c r="M23" i="26"/>
  <c r="L25" i="26"/>
  <c r="M24" i="26"/>
  <c r="L26" i="26"/>
  <c r="M25" i="26"/>
  <c r="L27" i="26"/>
  <c r="M26" i="26"/>
  <c r="L28" i="26"/>
  <c r="M27" i="26"/>
  <c r="L29" i="26"/>
  <c r="M28" i="26"/>
  <c r="L30" i="26"/>
  <c r="M29" i="26"/>
  <c r="L31" i="26"/>
  <c r="M30" i="26"/>
  <c r="L32" i="26"/>
  <c r="M31" i="26"/>
  <c r="L33" i="26"/>
  <c r="M32" i="26"/>
  <c r="L34" i="26"/>
  <c r="M33" i="26"/>
  <c r="L35" i="26"/>
  <c r="M34" i="26"/>
  <c r="L36" i="26"/>
  <c r="M35" i="26"/>
  <c r="L37" i="26"/>
  <c r="M36" i="26"/>
  <c r="L38" i="26"/>
  <c r="M37" i="26"/>
  <c r="L39" i="26"/>
  <c r="M38" i="26"/>
  <c r="L40" i="26"/>
  <c r="M39" i="26"/>
  <c r="L41" i="26"/>
  <c r="M40" i="26"/>
  <c r="L42" i="26"/>
  <c r="M41" i="26"/>
  <c r="L43" i="26"/>
  <c r="M42" i="26"/>
  <c r="L44" i="26"/>
  <c r="M43" i="26"/>
  <c r="L45" i="26"/>
  <c r="M44" i="26"/>
  <c r="L46" i="26"/>
  <c r="M45" i="26"/>
  <c r="L47" i="26"/>
  <c r="M46" i="26"/>
  <c r="L48" i="26"/>
  <c r="M47" i="26"/>
  <c r="L49" i="26"/>
  <c r="M49" i="26"/>
  <c r="M48" i="26"/>
  <c r="C15" i="46" l="1"/>
  <c r="D7" i="40"/>
  <c r="D7" i="43"/>
  <c r="D72" i="36"/>
  <c r="E72" i="36" s="1"/>
  <c r="D68" i="36"/>
  <c r="E68" i="36" s="1"/>
  <c r="D64" i="36"/>
  <c r="E64" i="36" s="1"/>
  <c r="D60" i="36"/>
  <c r="E60" i="36" s="1"/>
  <c r="D56" i="36"/>
  <c r="E56" i="36" s="1"/>
  <c r="D52" i="36"/>
  <c r="E52" i="36" s="1"/>
  <c r="D46" i="36"/>
  <c r="E46" i="36" s="1"/>
  <c r="D42" i="36"/>
  <c r="E42" i="36" s="1"/>
  <c r="D38" i="36"/>
  <c r="E38" i="36" s="1"/>
  <c r="D32" i="36"/>
  <c r="E32" i="36" s="1"/>
  <c r="D28" i="36"/>
  <c r="E28" i="36" s="1"/>
  <c r="D20" i="36"/>
  <c r="E20" i="36" s="1"/>
  <c r="D14" i="36"/>
  <c r="E14" i="36" s="1"/>
  <c r="D70" i="36"/>
  <c r="E70" i="36" s="1"/>
  <c r="D66" i="36"/>
  <c r="E66" i="36" s="1"/>
  <c r="D62" i="36"/>
  <c r="E62" i="36" s="1"/>
  <c r="D58" i="36"/>
  <c r="E58" i="36" s="1"/>
  <c r="D54" i="36"/>
  <c r="E54" i="36" s="1"/>
  <c r="D50" i="36"/>
  <c r="E50" i="36" s="1"/>
  <c r="D48" i="36"/>
  <c r="E48" i="36" s="1"/>
  <c r="D44" i="36"/>
  <c r="E44" i="36" s="1"/>
  <c r="D40" i="36"/>
  <c r="E40" i="36" s="1"/>
  <c r="D36" i="36"/>
  <c r="E36" i="36" s="1"/>
  <c r="D34" i="36"/>
  <c r="E34" i="36" s="1"/>
  <c r="D30" i="36"/>
  <c r="E30" i="36" s="1"/>
  <c r="D26" i="36"/>
  <c r="E26" i="36" s="1"/>
  <c r="D24" i="36"/>
  <c r="E24" i="36" s="1"/>
  <c r="D22" i="36"/>
  <c r="E22" i="36" s="1"/>
  <c r="D18" i="36"/>
  <c r="E18" i="36" s="1"/>
  <c r="D16" i="36"/>
  <c r="E16" i="36" s="1"/>
  <c r="D73" i="36"/>
  <c r="E73" i="36" s="1"/>
  <c r="D71" i="36"/>
  <c r="E71" i="36" s="1"/>
  <c r="D69" i="36"/>
  <c r="E69" i="36" s="1"/>
  <c r="D67" i="36"/>
  <c r="E67" i="36" s="1"/>
  <c r="D65" i="36"/>
  <c r="E65" i="36" s="1"/>
  <c r="D63" i="36"/>
  <c r="E63" i="36" s="1"/>
  <c r="D61" i="36"/>
  <c r="E61" i="36" s="1"/>
  <c r="D59" i="36"/>
  <c r="E59" i="36" s="1"/>
  <c r="D57" i="36"/>
  <c r="E57" i="36" s="1"/>
  <c r="D55" i="36"/>
  <c r="E55" i="36" s="1"/>
  <c r="D53" i="36"/>
  <c r="E53" i="36" s="1"/>
  <c r="D51" i="36"/>
  <c r="E51" i="36" s="1"/>
  <c r="D49" i="36"/>
  <c r="E49" i="36" s="1"/>
  <c r="D47" i="36"/>
  <c r="E47" i="36" s="1"/>
  <c r="D45" i="36"/>
  <c r="E45" i="36" s="1"/>
  <c r="D43" i="36"/>
  <c r="E43" i="36" s="1"/>
  <c r="D41" i="36"/>
  <c r="E41" i="36" s="1"/>
  <c r="D39" i="36"/>
  <c r="E39" i="36" s="1"/>
  <c r="D37" i="36"/>
  <c r="E37" i="36" s="1"/>
  <c r="D35" i="36"/>
  <c r="E35" i="36" s="1"/>
  <c r="D33" i="36"/>
  <c r="E33" i="36" s="1"/>
  <c r="D31" i="36"/>
  <c r="E31" i="36" s="1"/>
  <c r="D29" i="36"/>
  <c r="E29" i="36" s="1"/>
  <c r="D27" i="36"/>
  <c r="E27" i="36" s="1"/>
  <c r="D25" i="36"/>
  <c r="E25" i="36" s="1"/>
  <c r="D23" i="36"/>
  <c r="E23" i="36" s="1"/>
  <c r="D21" i="36"/>
  <c r="E21" i="36" s="1"/>
  <c r="D19" i="36"/>
  <c r="E19" i="36" s="1"/>
  <c r="D17" i="36"/>
  <c r="E17" i="36" s="1"/>
  <c r="E15" i="36"/>
  <c r="N9" i="27"/>
  <c r="F9" i="27"/>
  <c r="N10" i="27"/>
  <c r="C8" i="36"/>
  <c r="F8" i="27"/>
  <c r="F13" i="27" l="1"/>
  <c r="A3" i="29" s="1"/>
  <c r="N13" i="27"/>
  <c r="N16" i="27" s="1"/>
  <c r="C9" i="36"/>
  <c r="C10" i="36" s="1"/>
  <c r="N17" i="27"/>
  <c r="A4" i="29" l="1"/>
  <c r="AG4" i="29"/>
  <c r="AG3" i="29"/>
  <c r="F16" i="27"/>
  <c r="F17" i="27"/>
</calcChain>
</file>

<file path=xl/sharedStrings.xml><?xml version="1.0" encoding="utf-8"?>
<sst xmlns="http://schemas.openxmlformats.org/spreadsheetml/2006/main" count="216" uniqueCount="105">
  <si>
    <t>X1</t>
  </si>
  <si>
    <t>Y1</t>
  </si>
  <si>
    <t>XFill1</t>
  </si>
  <si>
    <t>Del X</t>
  </si>
  <si>
    <t>Del Y</t>
  </si>
  <si>
    <t>Badgers</t>
  </si>
  <si>
    <t>Prevalence of TB</t>
  </si>
  <si>
    <t>a</t>
  </si>
  <si>
    <t>Number of badgers likley to have TB</t>
  </si>
  <si>
    <t>Data inputs</t>
  </si>
  <si>
    <t>Solution</t>
  </si>
  <si>
    <t>b</t>
  </si>
  <si>
    <t>Probability of catching 1 or more</t>
  </si>
  <si>
    <t>Burgers</t>
  </si>
  <si>
    <t>Probability of horse meat</t>
  </si>
  <si>
    <t>Number of burgers likley to have horse meat</t>
  </si>
  <si>
    <t>John  purchases</t>
  </si>
  <si>
    <t>Positive</t>
  </si>
  <si>
    <t>Disease Prevalence</t>
  </si>
  <si>
    <t>Outputs</t>
  </si>
  <si>
    <t>XLine1</t>
  </si>
  <si>
    <t>Sheep tested</t>
  </si>
  <si>
    <t>TSE Positive</t>
  </si>
  <si>
    <t>Fish tested</t>
  </si>
  <si>
    <t>Probability of success</t>
  </si>
  <si>
    <t>Tubers</t>
  </si>
  <si>
    <t>Number of tubers required</t>
  </si>
  <si>
    <t>Hospitalisations</t>
  </si>
  <si>
    <t>Number of infections</t>
  </si>
  <si>
    <t>Probability of hospitalisation 
following infection</t>
  </si>
  <si>
    <t>Bacteria in water</t>
  </si>
  <si>
    <t>CFU/L</t>
  </si>
  <si>
    <t>Water sampled</t>
  </si>
  <si>
    <t>Litres</t>
  </si>
  <si>
    <t>Probability  of 300 CFU 
in the sample</t>
  </si>
  <si>
    <t xml:space="preserve">What probability of </t>
  </si>
  <si>
    <t>CFU</t>
  </si>
  <si>
    <t>Probability Mass</t>
  </si>
  <si>
    <t>Bacteria (CFU)</t>
  </si>
  <si>
    <t>Toast</t>
  </si>
  <si>
    <t>Cereal</t>
  </si>
  <si>
    <t>Servings</t>
  </si>
  <si>
    <t>Acrylamide 
level</t>
  </si>
  <si>
    <t>Coffee</t>
  </si>
  <si>
    <t>Crisps</t>
  </si>
  <si>
    <t>Portion size</t>
  </si>
  <si>
    <t>John Exposure</t>
  </si>
  <si>
    <t>Exposure</t>
  </si>
  <si>
    <t>(g/serving)</t>
  </si>
  <si>
    <t>(ug/kg)</t>
  </si>
  <si>
    <t>(ug)</t>
  </si>
  <si>
    <t>Mary Exposure</t>
  </si>
  <si>
    <t>Total exposure John</t>
  </si>
  <si>
    <t>Total exposure Mary</t>
  </si>
  <si>
    <t>Body weight</t>
  </si>
  <si>
    <t>Kg</t>
  </si>
  <si>
    <t>ug/kg bw/day</t>
  </si>
  <si>
    <t>&gt;75%</t>
  </si>
  <si>
    <t>&lt;25%</t>
  </si>
  <si>
    <t>&gt;90%</t>
  </si>
  <si>
    <t>GF1_rK0qDwEADgDYAAwjACYAOABRAGUAZgB0AIIAsgDUAM4AKgD//wAAAAAAAQQAAAAABDAuMDAAAAABE1RvdGFsIGV4cG9zdXJlIEpvaG4BAAEBEAACAAEKU3RhdGlzdGljcwMBAQD/AQEBAQEAAQEBAAQAAAABAQEBAQABAQEABAAAAAGGAAInABNUb3RhbCBleHBvc3VyZSBKb2huAAAvAAD/AAD/AgEAAQMAAAACAAMAALoAxAABAQIBmpmZmZmZqT8AAGZmZmZmZu4/AAAFAAEBAQABAQEA</t>
  </si>
  <si>
    <t>GF1_rK0qDwEADgDYAAwjACYAOABRAGUAZgB0AIIAsgDUAM4AKgD//wAAAAAAAQQAAAAABDAuMDAAAAABE1RvdGFsIGV4cG9zdXJlIE1hcnkBAAEBEAACAAEKU3RhdGlzdGljcwMBAQD/AQEBAQEAAQEBAAQAAAABAQEBAQABAQEABAAAAAGGAAInABNUb3RhbCBleHBvc3VyZSBNYXJ5AAAvAAD/AAD/AgEAAQMAAAACAAMAALoAxAABAQIBmpmZmZmZqT8AAGZmZmZmZu4/AAAFAAEBAQABAQEA</t>
  </si>
  <si>
    <t>What is prob of exceeding</t>
  </si>
  <si>
    <t>ug.kg bw/day</t>
  </si>
  <si>
    <t>Flag</t>
  </si>
  <si>
    <t>Probability</t>
  </si>
  <si>
    <t>Cows</t>
  </si>
  <si>
    <t>Probability of exposure</t>
  </si>
  <si>
    <t>Cows exposed</t>
  </si>
  <si>
    <t>Cow</t>
  </si>
  <si>
    <t>Part B</t>
  </si>
  <si>
    <t>Part A</t>
  </si>
  <si>
    <t>Total milk produced</t>
  </si>
  <si>
    <t>Milk produced 
(L)</t>
  </si>
  <si>
    <t>Contamination level 
(ug/L)</t>
  </si>
  <si>
    <t>Contamination level 
(ug)</t>
  </si>
  <si>
    <t>ug</t>
  </si>
  <si>
    <t xml:space="preserve">Total Contamination </t>
  </si>
  <si>
    <t>Contamination  level</t>
  </si>
  <si>
    <t>Part C</t>
  </si>
  <si>
    <t>Description</t>
  </si>
  <si>
    <t>Model</t>
  </si>
  <si>
    <t>Units</t>
  </si>
  <si>
    <t>Level of chemical X in food product</t>
  </si>
  <si>
    <t>ug/kg</t>
  </si>
  <si>
    <t>Intake of food product</t>
  </si>
  <si>
    <t>kg/day</t>
  </si>
  <si>
    <t>ug/day</t>
  </si>
  <si>
    <t>Level of contamination</t>
  </si>
  <si>
    <t>Log CFU/g</t>
  </si>
  <si>
    <t>Food consumption</t>
  </si>
  <si>
    <t>g</t>
  </si>
  <si>
    <t>Log CFU</t>
  </si>
  <si>
    <t>animals</t>
  </si>
  <si>
    <t>Tested</t>
  </si>
  <si>
    <t>positive</t>
  </si>
  <si>
    <t>Test sensitivity</t>
  </si>
  <si>
    <t xml:space="preserve">Animals missed </t>
  </si>
  <si>
    <t>True positives</t>
  </si>
  <si>
    <t>Prevalence</t>
  </si>
  <si>
    <t>Imports</t>
  </si>
  <si>
    <t>Likely number of positives</t>
  </si>
  <si>
    <t>Input</t>
  </si>
  <si>
    <t>Parameter</t>
  </si>
  <si>
    <t>Comment: The probability of 1 or more infected animals is 97.2%, which far exceeds the acceptable criteria, hence imports are rejected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</si>
</sst>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9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7" xfId="0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0" fillId="0" borderId="8" xfId="0" applyBorder="1"/>
    <xf numFmtId="0" fontId="1" fillId="0" borderId="8" xfId="0" applyFont="1" applyBorder="1" applyAlignment="1">
      <alignment horizontal="center"/>
    </xf>
    <xf numFmtId="2" fontId="0" fillId="0" borderId="8" xfId="0" applyNumberFormat="1" applyBorder="1"/>
    <xf numFmtId="0" fontId="0" fillId="0" borderId="0" xfId="0" quotePrefix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3988087347667"/>
          <c:y val="8.5242421620374376E-2"/>
          <c:w val="0.75745627756126443"/>
          <c:h val="0.75298664590003173"/>
        </c:manualLayout>
      </c:layout>
      <c:scatterChart>
        <c:scatterStyle val="smoothMarker"/>
        <c:varyColors val="0"/>
        <c:ser>
          <c:idx val="0"/>
          <c:order val="0"/>
          <c:tx>
            <c:v>Exposure</c:v>
          </c:tx>
          <c:spPr>
            <a:ln w="12700">
              <a:solidFill>
                <a:srgbClr val="008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100"/>
            <c:spPr>
              <a:ln w="38100">
                <a:solidFill>
                  <a:srgbClr val="0080FF"/>
                </a:solidFill>
                <a:prstDash val="solid"/>
              </a:ln>
            </c:spPr>
          </c:errBars>
          <c:xVal>
            <c:numRef>
              <c:f>'E5.4 Exposure assessment1'!$B$2502:$B$2863</c:f>
              <c:numCache>
                <c:formatCode>General</c:formatCode>
                <c:ptCount val="362"/>
                <c:pt idx="0">
                  <c:v>2.5164083969718196</c:v>
                </c:pt>
                <c:pt idx="1">
                  <c:v>2.5164083969718196</c:v>
                </c:pt>
                <c:pt idx="2">
                  <c:v>2.5464174599792453</c:v>
                </c:pt>
                <c:pt idx="3">
                  <c:v>2.5764265229866714</c:v>
                </c:pt>
                <c:pt idx="4">
                  <c:v>2.6064355859940971</c:v>
                </c:pt>
                <c:pt idx="5">
                  <c:v>2.6364446490015228</c:v>
                </c:pt>
                <c:pt idx="6">
                  <c:v>2.6664537120089489</c:v>
                </c:pt>
                <c:pt idx="7">
                  <c:v>2.6964627750163745</c:v>
                </c:pt>
                <c:pt idx="8">
                  <c:v>2.7264718380238002</c:v>
                </c:pt>
                <c:pt idx="9">
                  <c:v>2.7437497833917122</c:v>
                </c:pt>
                <c:pt idx="10">
                  <c:v>2.7437497833917122</c:v>
                </c:pt>
                <c:pt idx="11">
                  <c:v>2.7437497833917122</c:v>
                </c:pt>
                <c:pt idx="12">
                  <c:v>2.7437497833917122</c:v>
                </c:pt>
                <c:pt idx="13">
                  <c:v>2.7737588463991378</c:v>
                </c:pt>
                <c:pt idx="14">
                  <c:v>2.803767909406564</c:v>
                </c:pt>
                <c:pt idx="15">
                  <c:v>2.8337769724139896</c:v>
                </c:pt>
                <c:pt idx="16">
                  <c:v>2.8637860354214153</c:v>
                </c:pt>
                <c:pt idx="17">
                  <c:v>2.8937950984288414</c:v>
                </c:pt>
                <c:pt idx="18">
                  <c:v>2.9238041614362671</c:v>
                </c:pt>
                <c:pt idx="19">
                  <c:v>2.9538132244436928</c:v>
                </c:pt>
                <c:pt idx="20">
                  <c:v>2.9710911698116047</c:v>
                </c:pt>
                <c:pt idx="21">
                  <c:v>2.9710911698116047</c:v>
                </c:pt>
                <c:pt idx="22">
                  <c:v>2.9710911698116047</c:v>
                </c:pt>
                <c:pt idx="23">
                  <c:v>2.9710911698116047</c:v>
                </c:pt>
                <c:pt idx="24">
                  <c:v>3.0011002328190304</c:v>
                </c:pt>
                <c:pt idx="25">
                  <c:v>3.0311092958264565</c:v>
                </c:pt>
                <c:pt idx="26">
                  <c:v>3.0611183588338822</c:v>
                </c:pt>
                <c:pt idx="27">
                  <c:v>3.0911274218413078</c:v>
                </c:pt>
                <c:pt idx="28">
                  <c:v>3.121136484848734</c:v>
                </c:pt>
                <c:pt idx="29">
                  <c:v>3.1511455478561596</c:v>
                </c:pt>
                <c:pt idx="30">
                  <c:v>3.1811546108635853</c:v>
                </c:pt>
                <c:pt idx="31">
                  <c:v>3.1984325562314977</c:v>
                </c:pt>
                <c:pt idx="32">
                  <c:v>3.1984325562314977</c:v>
                </c:pt>
                <c:pt idx="33">
                  <c:v>3.1984325562314977</c:v>
                </c:pt>
                <c:pt idx="34">
                  <c:v>3.1984325562314977</c:v>
                </c:pt>
                <c:pt idx="35">
                  <c:v>3.2284416192389234</c:v>
                </c:pt>
                <c:pt idx="36">
                  <c:v>3.2584506822463495</c:v>
                </c:pt>
                <c:pt idx="37">
                  <c:v>3.2884597452537752</c:v>
                </c:pt>
                <c:pt idx="38">
                  <c:v>3.3184688082612008</c:v>
                </c:pt>
                <c:pt idx="39">
                  <c:v>3.3484778712686269</c:v>
                </c:pt>
                <c:pt idx="40">
                  <c:v>3.3784869342760526</c:v>
                </c:pt>
                <c:pt idx="41">
                  <c:v>3.4084959972834783</c:v>
                </c:pt>
                <c:pt idx="42">
                  <c:v>3.4257739426513902</c:v>
                </c:pt>
                <c:pt idx="43">
                  <c:v>3.4257739426513902</c:v>
                </c:pt>
                <c:pt idx="44">
                  <c:v>3.4257739426513902</c:v>
                </c:pt>
                <c:pt idx="45">
                  <c:v>3.4257739426513902</c:v>
                </c:pt>
                <c:pt idx="46">
                  <c:v>3.4557830056588159</c:v>
                </c:pt>
                <c:pt idx="47">
                  <c:v>3.485792068666242</c:v>
                </c:pt>
                <c:pt idx="48">
                  <c:v>3.5158011316736677</c:v>
                </c:pt>
                <c:pt idx="49">
                  <c:v>3.5458101946810934</c:v>
                </c:pt>
                <c:pt idx="50">
                  <c:v>3.5758192576885195</c:v>
                </c:pt>
                <c:pt idx="51">
                  <c:v>3.6058283206959452</c:v>
                </c:pt>
                <c:pt idx="52">
                  <c:v>3.6358373837033708</c:v>
                </c:pt>
                <c:pt idx="53">
                  <c:v>3.6531153290712828</c:v>
                </c:pt>
                <c:pt idx="54">
                  <c:v>3.6531153290712828</c:v>
                </c:pt>
                <c:pt idx="55">
                  <c:v>3.6531153290712828</c:v>
                </c:pt>
                <c:pt idx="56">
                  <c:v>3.6531153290712828</c:v>
                </c:pt>
                <c:pt idx="57">
                  <c:v>3.6831243920787085</c:v>
                </c:pt>
                <c:pt idx="58">
                  <c:v>3.7131334550861346</c:v>
                </c:pt>
                <c:pt idx="59">
                  <c:v>3.7431425180935602</c:v>
                </c:pt>
                <c:pt idx="60">
                  <c:v>3.7731515811009859</c:v>
                </c:pt>
                <c:pt idx="61">
                  <c:v>3.803160644108412</c:v>
                </c:pt>
                <c:pt idx="62">
                  <c:v>3.8331697071158377</c:v>
                </c:pt>
                <c:pt idx="63">
                  <c:v>3.8631787701232634</c:v>
                </c:pt>
                <c:pt idx="64">
                  <c:v>3.8804567154911753</c:v>
                </c:pt>
                <c:pt idx="65">
                  <c:v>3.8804567154911753</c:v>
                </c:pt>
                <c:pt idx="66">
                  <c:v>3.8804567154911753</c:v>
                </c:pt>
                <c:pt idx="67">
                  <c:v>3.8804567154911753</c:v>
                </c:pt>
                <c:pt idx="68">
                  <c:v>3.910465778498601</c:v>
                </c:pt>
                <c:pt idx="69">
                  <c:v>3.9404748415060271</c:v>
                </c:pt>
                <c:pt idx="70">
                  <c:v>3.9704839045134528</c:v>
                </c:pt>
                <c:pt idx="71">
                  <c:v>4.0004929675208789</c:v>
                </c:pt>
                <c:pt idx="72">
                  <c:v>4.0305020305283046</c:v>
                </c:pt>
                <c:pt idx="73">
                  <c:v>4.0605110935357303</c:v>
                </c:pt>
                <c:pt idx="74">
                  <c:v>4.0905201565431559</c:v>
                </c:pt>
                <c:pt idx="75">
                  <c:v>4.1077981019110679</c:v>
                </c:pt>
                <c:pt idx="76">
                  <c:v>4.1077981019110679</c:v>
                </c:pt>
                <c:pt idx="77">
                  <c:v>4.1077981019110679</c:v>
                </c:pt>
                <c:pt idx="78">
                  <c:v>4.1077981019110679</c:v>
                </c:pt>
                <c:pt idx="79">
                  <c:v>4.1378071649184935</c:v>
                </c:pt>
                <c:pt idx="80">
                  <c:v>4.1678162279259192</c:v>
                </c:pt>
                <c:pt idx="81">
                  <c:v>4.1978252909333458</c:v>
                </c:pt>
                <c:pt idx="82">
                  <c:v>4.2278343539407715</c:v>
                </c:pt>
                <c:pt idx="83">
                  <c:v>4.2578434169481971</c:v>
                </c:pt>
                <c:pt idx="84">
                  <c:v>4.2878524799556228</c:v>
                </c:pt>
                <c:pt idx="85">
                  <c:v>4.3178615429630485</c:v>
                </c:pt>
                <c:pt idx="86">
                  <c:v>4.3351394883309604</c:v>
                </c:pt>
                <c:pt idx="87">
                  <c:v>4.3351394883309604</c:v>
                </c:pt>
                <c:pt idx="88">
                  <c:v>4.3351394883309604</c:v>
                </c:pt>
                <c:pt idx="89">
                  <c:v>4.3351394883309604</c:v>
                </c:pt>
                <c:pt idx="90">
                  <c:v>4.3651485513383861</c:v>
                </c:pt>
                <c:pt idx="91">
                  <c:v>4.3951576143458118</c:v>
                </c:pt>
                <c:pt idx="92">
                  <c:v>4.4251666773532383</c:v>
                </c:pt>
                <c:pt idx="93">
                  <c:v>4.455175740360664</c:v>
                </c:pt>
                <c:pt idx="94">
                  <c:v>4.4851848033680897</c:v>
                </c:pt>
                <c:pt idx="95">
                  <c:v>4.5151938663755153</c:v>
                </c:pt>
                <c:pt idx="96">
                  <c:v>4.545202929382941</c:v>
                </c:pt>
                <c:pt idx="97">
                  <c:v>4.5624808747508538</c:v>
                </c:pt>
                <c:pt idx="98">
                  <c:v>4.5624808747508538</c:v>
                </c:pt>
                <c:pt idx="99">
                  <c:v>4.5624808747508538</c:v>
                </c:pt>
                <c:pt idx="100">
                  <c:v>4.5624808747508538</c:v>
                </c:pt>
                <c:pt idx="101">
                  <c:v>4.5924899377582795</c:v>
                </c:pt>
                <c:pt idx="102">
                  <c:v>4.6224990007657052</c:v>
                </c:pt>
                <c:pt idx="103">
                  <c:v>4.6525080637731318</c:v>
                </c:pt>
                <c:pt idx="104">
                  <c:v>4.6825171267805574</c:v>
                </c:pt>
                <c:pt idx="105">
                  <c:v>4.7125261897879831</c:v>
                </c:pt>
                <c:pt idx="106">
                  <c:v>4.7425352527954088</c:v>
                </c:pt>
                <c:pt idx="107">
                  <c:v>4.7725443158028344</c:v>
                </c:pt>
                <c:pt idx="108">
                  <c:v>4.7898222611707464</c:v>
                </c:pt>
                <c:pt idx="109">
                  <c:v>4.7898222611707464</c:v>
                </c:pt>
                <c:pt idx="110">
                  <c:v>4.7898222611707464</c:v>
                </c:pt>
                <c:pt idx="111">
                  <c:v>4.7898222611707464</c:v>
                </c:pt>
                <c:pt idx="112">
                  <c:v>4.8198313241781721</c:v>
                </c:pt>
                <c:pt idx="113">
                  <c:v>4.8498403871855977</c:v>
                </c:pt>
                <c:pt idx="114">
                  <c:v>4.8798494501930243</c:v>
                </c:pt>
                <c:pt idx="115">
                  <c:v>4.90985851320045</c:v>
                </c:pt>
                <c:pt idx="116">
                  <c:v>4.9398675762078756</c:v>
                </c:pt>
                <c:pt idx="117">
                  <c:v>4.9698766392153013</c:v>
                </c:pt>
                <c:pt idx="118">
                  <c:v>4.999885702222727</c:v>
                </c:pt>
                <c:pt idx="119">
                  <c:v>5.0171636475906389</c:v>
                </c:pt>
                <c:pt idx="120">
                  <c:v>5.0171636475906389</c:v>
                </c:pt>
                <c:pt idx="121">
                  <c:v>5.0171636475906389</c:v>
                </c:pt>
                <c:pt idx="122">
                  <c:v>5.0171636475906389</c:v>
                </c:pt>
                <c:pt idx="123">
                  <c:v>5.0471727105980646</c:v>
                </c:pt>
                <c:pt idx="124">
                  <c:v>5.0771817736054903</c:v>
                </c:pt>
                <c:pt idx="125">
                  <c:v>5.1071908366129168</c:v>
                </c:pt>
                <c:pt idx="126">
                  <c:v>5.1371998996203425</c:v>
                </c:pt>
                <c:pt idx="127">
                  <c:v>5.1672089626277682</c:v>
                </c:pt>
                <c:pt idx="128">
                  <c:v>5.1972180256351939</c:v>
                </c:pt>
                <c:pt idx="129">
                  <c:v>5.2272270886426195</c:v>
                </c:pt>
                <c:pt idx="130">
                  <c:v>5.2445050340105315</c:v>
                </c:pt>
                <c:pt idx="131">
                  <c:v>5.2445050340105315</c:v>
                </c:pt>
                <c:pt idx="132">
                  <c:v>5.2445050340105315</c:v>
                </c:pt>
                <c:pt idx="133">
                  <c:v>5.2445050340105315</c:v>
                </c:pt>
                <c:pt idx="134">
                  <c:v>5.2745140970179571</c:v>
                </c:pt>
                <c:pt idx="135">
                  <c:v>5.3045231600253828</c:v>
                </c:pt>
                <c:pt idx="136">
                  <c:v>5.3345322230328094</c:v>
                </c:pt>
                <c:pt idx="137">
                  <c:v>5.3645412860402351</c:v>
                </c:pt>
                <c:pt idx="138">
                  <c:v>5.3945503490476607</c:v>
                </c:pt>
                <c:pt idx="139">
                  <c:v>5.4245594120550864</c:v>
                </c:pt>
                <c:pt idx="140">
                  <c:v>5.4545684750625121</c:v>
                </c:pt>
                <c:pt idx="141">
                  <c:v>5.471846420430424</c:v>
                </c:pt>
                <c:pt idx="142">
                  <c:v>5.471846420430424</c:v>
                </c:pt>
                <c:pt idx="143">
                  <c:v>5.471846420430424</c:v>
                </c:pt>
                <c:pt idx="144">
                  <c:v>5.471846420430424</c:v>
                </c:pt>
                <c:pt idx="145">
                  <c:v>5.5018554834378497</c:v>
                </c:pt>
                <c:pt idx="146">
                  <c:v>5.5318645464452754</c:v>
                </c:pt>
                <c:pt idx="147">
                  <c:v>5.5618736094527019</c:v>
                </c:pt>
                <c:pt idx="148">
                  <c:v>5.5918826724601276</c:v>
                </c:pt>
                <c:pt idx="149">
                  <c:v>5.6218917354675533</c:v>
                </c:pt>
                <c:pt idx="150">
                  <c:v>5.6519007984749789</c:v>
                </c:pt>
                <c:pt idx="151">
                  <c:v>5.6819098614824046</c:v>
                </c:pt>
                <c:pt idx="152">
                  <c:v>5.6991878068503166</c:v>
                </c:pt>
                <c:pt idx="153">
                  <c:v>5.6991878068503166</c:v>
                </c:pt>
                <c:pt idx="154">
                  <c:v>5.6991878068503166</c:v>
                </c:pt>
                <c:pt idx="155">
                  <c:v>5.6991878068503166</c:v>
                </c:pt>
                <c:pt idx="156">
                  <c:v>5.7291968698577422</c:v>
                </c:pt>
                <c:pt idx="157">
                  <c:v>5.7592059328651679</c:v>
                </c:pt>
                <c:pt idx="158">
                  <c:v>5.7892149958725945</c:v>
                </c:pt>
                <c:pt idx="159">
                  <c:v>5.8192240588800201</c:v>
                </c:pt>
                <c:pt idx="160">
                  <c:v>5.8492331218874458</c:v>
                </c:pt>
                <c:pt idx="161">
                  <c:v>5.8792421848948715</c:v>
                </c:pt>
                <c:pt idx="162">
                  <c:v>5.9092512479022972</c:v>
                </c:pt>
                <c:pt idx="163">
                  <c:v>5.9265291932702091</c:v>
                </c:pt>
                <c:pt idx="164">
                  <c:v>5.9265291932702091</c:v>
                </c:pt>
                <c:pt idx="165">
                  <c:v>5.9265291932702091</c:v>
                </c:pt>
                <c:pt idx="166">
                  <c:v>5.9265291932702091</c:v>
                </c:pt>
                <c:pt idx="167">
                  <c:v>5.9565382562776348</c:v>
                </c:pt>
                <c:pt idx="168">
                  <c:v>5.9865473192850605</c:v>
                </c:pt>
                <c:pt idx="169">
                  <c:v>6.016556382292487</c:v>
                </c:pt>
                <c:pt idx="170">
                  <c:v>6.0465654452999127</c:v>
                </c:pt>
                <c:pt idx="171">
                  <c:v>6.0765745083073384</c:v>
                </c:pt>
                <c:pt idx="172">
                  <c:v>6.106583571314764</c:v>
                </c:pt>
                <c:pt idx="173">
                  <c:v>6.1365926343221897</c:v>
                </c:pt>
                <c:pt idx="174">
                  <c:v>6.1538705796901016</c:v>
                </c:pt>
                <c:pt idx="175">
                  <c:v>6.1538705796901016</c:v>
                </c:pt>
                <c:pt idx="176">
                  <c:v>6.1538705796901016</c:v>
                </c:pt>
                <c:pt idx="177">
                  <c:v>6.1538705796901016</c:v>
                </c:pt>
                <c:pt idx="178">
                  <c:v>6.1838796426975273</c:v>
                </c:pt>
                <c:pt idx="179">
                  <c:v>6.213888705704953</c:v>
                </c:pt>
                <c:pt idx="180">
                  <c:v>6.2438977687123796</c:v>
                </c:pt>
                <c:pt idx="181">
                  <c:v>6.2739068317198052</c:v>
                </c:pt>
                <c:pt idx="182">
                  <c:v>6.3039158947272309</c:v>
                </c:pt>
                <c:pt idx="183">
                  <c:v>6.3339249577346566</c:v>
                </c:pt>
                <c:pt idx="184">
                  <c:v>6.3639340207420823</c:v>
                </c:pt>
                <c:pt idx="185">
                  <c:v>6.3812119661099942</c:v>
                </c:pt>
                <c:pt idx="186">
                  <c:v>6.3812119661099942</c:v>
                </c:pt>
                <c:pt idx="187">
                  <c:v>6.3812119661099942</c:v>
                </c:pt>
                <c:pt idx="188">
                  <c:v>6.3812119661099942</c:v>
                </c:pt>
                <c:pt idx="189">
                  <c:v>6.4112210291174199</c:v>
                </c:pt>
                <c:pt idx="190">
                  <c:v>6.4412300921248455</c:v>
                </c:pt>
                <c:pt idx="191">
                  <c:v>6.4712391551322721</c:v>
                </c:pt>
                <c:pt idx="192">
                  <c:v>6.5012482181396978</c:v>
                </c:pt>
                <c:pt idx="193">
                  <c:v>6.5312572811471235</c:v>
                </c:pt>
                <c:pt idx="194">
                  <c:v>6.5612663441545491</c:v>
                </c:pt>
                <c:pt idx="195">
                  <c:v>6.5912754071619748</c:v>
                </c:pt>
                <c:pt idx="196">
                  <c:v>6.6085533525298867</c:v>
                </c:pt>
                <c:pt idx="197">
                  <c:v>6.6085533525298867</c:v>
                </c:pt>
                <c:pt idx="198">
                  <c:v>6.6085533525298867</c:v>
                </c:pt>
                <c:pt idx="199">
                  <c:v>6.6085533525298867</c:v>
                </c:pt>
                <c:pt idx="200">
                  <c:v>6.6385624155373124</c:v>
                </c:pt>
                <c:pt idx="201">
                  <c:v>6.6685714785447381</c:v>
                </c:pt>
                <c:pt idx="202">
                  <c:v>6.6985805415521646</c:v>
                </c:pt>
                <c:pt idx="203">
                  <c:v>6.7285896045595903</c:v>
                </c:pt>
                <c:pt idx="204">
                  <c:v>6.758598667567016</c:v>
                </c:pt>
                <c:pt idx="205">
                  <c:v>6.7886077305744417</c:v>
                </c:pt>
                <c:pt idx="206">
                  <c:v>6.8186167935818673</c:v>
                </c:pt>
                <c:pt idx="207">
                  <c:v>6.8358947389497793</c:v>
                </c:pt>
                <c:pt idx="208">
                  <c:v>6.8358947389497793</c:v>
                </c:pt>
                <c:pt idx="209">
                  <c:v>6.8358947389497793</c:v>
                </c:pt>
                <c:pt idx="210">
                  <c:v>6.8358947389497793</c:v>
                </c:pt>
                <c:pt idx="211">
                  <c:v>6.865903801957205</c:v>
                </c:pt>
                <c:pt idx="212">
                  <c:v>6.8959128649646306</c:v>
                </c:pt>
                <c:pt idx="213">
                  <c:v>6.9259219279720572</c:v>
                </c:pt>
                <c:pt idx="214">
                  <c:v>6.9559309909794829</c:v>
                </c:pt>
                <c:pt idx="215">
                  <c:v>6.9859400539869085</c:v>
                </c:pt>
                <c:pt idx="216">
                  <c:v>7.0159491169943342</c:v>
                </c:pt>
                <c:pt idx="217">
                  <c:v>7.0459581800017599</c:v>
                </c:pt>
                <c:pt idx="218">
                  <c:v>7.0632361253696718</c:v>
                </c:pt>
                <c:pt idx="219">
                  <c:v>7.0632361253696718</c:v>
                </c:pt>
                <c:pt idx="220">
                  <c:v>7.0632361253696718</c:v>
                </c:pt>
                <c:pt idx="221">
                  <c:v>7.0632361253696718</c:v>
                </c:pt>
                <c:pt idx="222">
                  <c:v>7.0932451883770975</c:v>
                </c:pt>
                <c:pt idx="223">
                  <c:v>7.1232542513845232</c:v>
                </c:pt>
                <c:pt idx="224">
                  <c:v>7.1532633143919497</c:v>
                </c:pt>
                <c:pt idx="225">
                  <c:v>7.1832723773993754</c:v>
                </c:pt>
                <c:pt idx="226">
                  <c:v>7.2132814404068011</c:v>
                </c:pt>
                <c:pt idx="227">
                  <c:v>7.2432905034142268</c:v>
                </c:pt>
                <c:pt idx="228">
                  <c:v>7.2732995664216524</c:v>
                </c:pt>
                <c:pt idx="229">
                  <c:v>7.2905775117895644</c:v>
                </c:pt>
                <c:pt idx="230">
                  <c:v>7.2905775117895644</c:v>
                </c:pt>
                <c:pt idx="231">
                  <c:v>7.2905775117895644</c:v>
                </c:pt>
                <c:pt idx="232">
                  <c:v>7.2905775117895644</c:v>
                </c:pt>
                <c:pt idx="233">
                  <c:v>7.32058657479699</c:v>
                </c:pt>
                <c:pt idx="234">
                  <c:v>7.3505956378044157</c:v>
                </c:pt>
                <c:pt idx="235">
                  <c:v>7.3806047008118423</c:v>
                </c:pt>
                <c:pt idx="236">
                  <c:v>7.410613763819268</c:v>
                </c:pt>
                <c:pt idx="237">
                  <c:v>7.4406228268266936</c:v>
                </c:pt>
                <c:pt idx="238">
                  <c:v>7.4706318898341193</c:v>
                </c:pt>
                <c:pt idx="239">
                  <c:v>7.500640952841545</c:v>
                </c:pt>
                <c:pt idx="240">
                  <c:v>7.5179188982094569</c:v>
                </c:pt>
                <c:pt idx="241">
                  <c:v>7.5179188982094569</c:v>
                </c:pt>
                <c:pt idx="242">
                  <c:v>7.5179188982094569</c:v>
                </c:pt>
                <c:pt idx="243">
                  <c:v>7.5179188982094569</c:v>
                </c:pt>
                <c:pt idx="244">
                  <c:v>7.5479279612168826</c:v>
                </c:pt>
                <c:pt idx="245">
                  <c:v>7.5779370242243083</c:v>
                </c:pt>
                <c:pt idx="246">
                  <c:v>7.6079460872317348</c:v>
                </c:pt>
                <c:pt idx="247">
                  <c:v>7.6379551502391605</c:v>
                </c:pt>
                <c:pt idx="248">
                  <c:v>7.6679642132465862</c:v>
                </c:pt>
                <c:pt idx="249">
                  <c:v>7.6979732762540118</c:v>
                </c:pt>
                <c:pt idx="250">
                  <c:v>7.7279823392614375</c:v>
                </c:pt>
                <c:pt idx="251">
                  <c:v>7.7452602846293495</c:v>
                </c:pt>
                <c:pt idx="252">
                  <c:v>7.7452602846293495</c:v>
                </c:pt>
                <c:pt idx="253">
                  <c:v>7.7452602846293495</c:v>
                </c:pt>
                <c:pt idx="254">
                  <c:v>7.7452602846293495</c:v>
                </c:pt>
                <c:pt idx="255">
                  <c:v>7.7752693476367751</c:v>
                </c:pt>
                <c:pt idx="256">
                  <c:v>7.8052784106442008</c:v>
                </c:pt>
                <c:pt idx="257">
                  <c:v>7.8352874736516274</c:v>
                </c:pt>
                <c:pt idx="258">
                  <c:v>7.865296536659053</c:v>
                </c:pt>
                <c:pt idx="259">
                  <c:v>7.8953055996664787</c:v>
                </c:pt>
                <c:pt idx="260">
                  <c:v>7.9253146626739044</c:v>
                </c:pt>
                <c:pt idx="261">
                  <c:v>7.9553237256813301</c:v>
                </c:pt>
                <c:pt idx="262">
                  <c:v>7.972601671049242</c:v>
                </c:pt>
                <c:pt idx="263">
                  <c:v>7.972601671049242</c:v>
                </c:pt>
                <c:pt idx="264">
                  <c:v>7.972601671049242</c:v>
                </c:pt>
                <c:pt idx="265">
                  <c:v>7.972601671049242</c:v>
                </c:pt>
                <c:pt idx="266">
                  <c:v>8.0026107340566686</c:v>
                </c:pt>
                <c:pt idx="267">
                  <c:v>8.0326197970640933</c:v>
                </c:pt>
                <c:pt idx="268">
                  <c:v>8.0626288600715199</c:v>
                </c:pt>
                <c:pt idx="269">
                  <c:v>8.0926379230789447</c:v>
                </c:pt>
                <c:pt idx="270">
                  <c:v>8.1226469860863713</c:v>
                </c:pt>
                <c:pt idx="271">
                  <c:v>8.1526560490937978</c:v>
                </c:pt>
                <c:pt idx="272">
                  <c:v>8.1826651121012226</c:v>
                </c:pt>
                <c:pt idx="273">
                  <c:v>8.1999430574691345</c:v>
                </c:pt>
                <c:pt idx="274">
                  <c:v>8.1999430574691345</c:v>
                </c:pt>
                <c:pt idx="275">
                  <c:v>8.1999430574691345</c:v>
                </c:pt>
                <c:pt idx="276">
                  <c:v>8.1999430574691345</c:v>
                </c:pt>
                <c:pt idx="277">
                  <c:v>8.2299521204765611</c:v>
                </c:pt>
                <c:pt idx="278">
                  <c:v>8.2599611834839859</c:v>
                </c:pt>
                <c:pt idx="279">
                  <c:v>8.2899702464914125</c:v>
                </c:pt>
                <c:pt idx="280">
                  <c:v>8.3199793094988372</c:v>
                </c:pt>
                <c:pt idx="281">
                  <c:v>8.3499883725062638</c:v>
                </c:pt>
                <c:pt idx="282">
                  <c:v>8.3799974355136904</c:v>
                </c:pt>
                <c:pt idx="283">
                  <c:v>8.4100064985211151</c:v>
                </c:pt>
                <c:pt idx="284">
                  <c:v>8.4272844438890271</c:v>
                </c:pt>
                <c:pt idx="285">
                  <c:v>8.4272844438890271</c:v>
                </c:pt>
                <c:pt idx="286">
                  <c:v>8.4272844438890271</c:v>
                </c:pt>
                <c:pt idx="287">
                  <c:v>8.4272844438890271</c:v>
                </c:pt>
                <c:pt idx="288">
                  <c:v>8.4572935068964536</c:v>
                </c:pt>
                <c:pt idx="289">
                  <c:v>8.4873025699038784</c:v>
                </c:pt>
                <c:pt idx="290">
                  <c:v>8.517311632911305</c:v>
                </c:pt>
                <c:pt idx="291">
                  <c:v>8.5473206959187298</c:v>
                </c:pt>
                <c:pt idx="292">
                  <c:v>8.5773297589261563</c:v>
                </c:pt>
                <c:pt idx="293">
                  <c:v>8.6073388219335829</c:v>
                </c:pt>
                <c:pt idx="294">
                  <c:v>8.6373478849410077</c:v>
                </c:pt>
                <c:pt idx="295">
                  <c:v>8.6546258303089214</c:v>
                </c:pt>
                <c:pt idx="296">
                  <c:v>8.6546258303089214</c:v>
                </c:pt>
                <c:pt idx="297">
                  <c:v>8.6546258303089214</c:v>
                </c:pt>
                <c:pt idx="298">
                  <c:v>8.6546258303089214</c:v>
                </c:pt>
                <c:pt idx="299">
                  <c:v>8.684634893316348</c:v>
                </c:pt>
                <c:pt idx="300">
                  <c:v>8.7146439563237728</c:v>
                </c:pt>
                <c:pt idx="301">
                  <c:v>8.7446530193311993</c:v>
                </c:pt>
                <c:pt idx="302">
                  <c:v>8.7746620823386241</c:v>
                </c:pt>
                <c:pt idx="303">
                  <c:v>8.8046711453460507</c:v>
                </c:pt>
                <c:pt idx="304">
                  <c:v>8.8346802083534772</c:v>
                </c:pt>
                <c:pt idx="305">
                  <c:v>8.864689271360902</c:v>
                </c:pt>
                <c:pt idx="306">
                  <c:v>8.881967216728814</c:v>
                </c:pt>
                <c:pt idx="307">
                  <c:v>8.881967216728814</c:v>
                </c:pt>
                <c:pt idx="308">
                  <c:v>8.881967216728814</c:v>
                </c:pt>
                <c:pt idx="309">
                  <c:v>8.881967216728814</c:v>
                </c:pt>
                <c:pt idx="310">
                  <c:v>8.9119762797362405</c:v>
                </c:pt>
                <c:pt idx="311">
                  <c:v>8.9419853427436653</c:v>
                </c:pt>
                <c:pt idx="312">
                  <c:v>8.9719944057510919</c:v>
                </c:pt>
                <c:pt idx="313">
                  <c:v>9.0020034687585166</c:v>
                </c:pt>
                <c:pt idx="314">
                  <c:v>9.0320125317659432</c:v>
                </c:pt>
                <c:pt idx="315">
                  <c:v>9.0620215947733698</c:v>
                </c:pt>
                <c:pt idx="316">
                  <c:v>9.0920306577807946</c:v>
                </c:pt>
                <c:pt idx="317">
                  <c:v>9.1093086031487065</c:v>
                </c:pt>
                <c:pt idx="318">
                  <c:v>9.1093086031487065</c:v>
                </c:pt>
                <c:pt idx="319">
                  <c:v>9.1093086031487065</c:v>
                </c:pt>
                <c:pt idx="320">
                  <c:v>9.1093086031487065</c:v>
                </c:pt>
                <c:pt idx="321">
                  <c:v>9.1393176661561331</c:v>
                </c:pt>
                <c:pt idx="322">
                  <c:v>9.1693267291635578</c:v>
                </c:pt>
                <c:pt idx="323">
                  <c:v>9.1993357921709844</c:v>
                </c:pt>
                <c:pt idx="324">
                  <c:v>9.2293448551784092</c:v>
                </c:pt>
                <c:pt idx="325">
                  <c:v>9.2593539181858358</c:v>
                </c:pt>
                <c:pt idx="326">
                  <c:v>9.2893629811932623</c:v>
                </c:pt>
                <c:pt idx="327">
                  <c:v>9.3193720442006871</c:v>
                </c:pt>
                <c:pt idx="328">
                  <c:v>9.336649989568599</c:v>
                </c:pt>
                <c:pt idx="329">
                  <c:v>9.336649989568599</c:v>
                </c:pt>
                <c:pt idx="330">
                  <c:v>9.336649989568599</c:v>
                </c:pt>
                <c:pt idx="331">
                  <c:v>9.336649989568599</c:v>
                </c:pt>
                <c:pt idx="332">
                  <c:v>9.3666590525760256</c:v>
                </c:pt>
                <c:pt idx="333">
                  <c:v>9.3966681155834504</c:v>
                </c:pt>
                <c:pt idx="334">
                  <c:v>9.4266771785908769</c:v>
                </c:pt>
                <c:pt idx="335">
                  <c:v>9.4566862415983017</c:v>
                </c:pt>
                <c:pt idx="336">
                  <c:v>9.4866953046057283</c:v>
                </c:pt>
                <c:pt idx="337">
                  <c:v>9.5167043676131549</c:v>
                </c:pt>
                <c:pt idx="338">
                  <c:v>9.5467134306205796</c:v>
                </c:pt>
                <c:pt idx="339">
                  <c:v>9.5639913759884916</c:v>
                </c:pt>
                <c:pt idx="340">
                  <c:v>9.5639913759884916</c:v>
                </c:pt>
                <c:pt idx="341">
                  <c:v>9.5639913759884916</c:v>
                </c:pt>
                <c:pt idx="342">
                  <c:v>9.5639913759884916</c:v>
                </c:pt>
                <c:pt idx="343">
                  <c:v>9.5940004389959181</c:v>
                </c:pt>
                <c:pt idx="344">
                  <c:v>9.6240095020033429</c:v>
                </c:pt>
                <c:pt idx="345">
                  <c:v>9.6540185650107695</c:v>
                </c:pt>
                <c:pt idx="346">
                  <c:v>9.6840276280181943</c:v>
                </c:pt>
                <c:pt idx="347">
                  <c:v>9.7140366910256208</c:v>
                </c:pt>
                <c:pt idx="348">
                  <c:v>9.7440457540330474</c:v>
                </c:pt>
                <c:pt idx="349">
                  <c:v>9.7740548170404722</c:v>
                </c:pt>
                <c:pt idx="350">
                  <c:v>9.7913327624083841</c:v>
                </c:pt>
                <c:pt idx="351">
                  <c:v>9.7913327624083841</c:v>
                </c:pt>
                <c:pt idx="352">
                  <c:v>9.7913327624083841</c:v>
                </c:pt>
                <c:pt idx="353">
                  <c:v>9.7913327624083841</c:v>
                </c:pt>
                <c:pt idx="354">
                  <c:v>9.8213418254158107</c:v>
                </c:pt>
                <c:pt idx="355">
                  <c:v>9.8513508884232355</c:v>
                </c:pt>
                <c:pt idx="356">
                  <c:v>9.881359951430662</c:v>
                </c:pt>
                <c:pt idx="357">
                  <c:v>9.9113690144380868</c:v>
                </c:pt>
                <c:pt idx="358">
                  <c:v>9.9413780774455134</c:v>
                </c:pt>
                <c:pt idx="359">
                  <c:v>9.9713871404529399</c:v>
                </c:pt>
                <c:pt idx="360">
                  <c:v>10.001396203460365</c:v>
                </c:pt>
                <c:pt idx="361">
                  <c:v>10.018674148828277</c:v>
                </c:pt>
              </c:numCache>
            </c:numRef>
          </c:xVal>
          <c:yVal>
            <c:numRef>
              <c:f>'E5.4 Exposure assessment1'!$C$2502:$C$2863</c:f>
              <c:numCache>
                <c:formatCode>General</c:formatCode>
                <c:ptCount val="362"/>
                <c:pt idx="0">
                  <c:v>0</c:v>
                </c:pt>
                <c:pt idx="1">
                  <c:v>1.0996677900884166E-2</c:v>
                </c:pt>
                <c:pt idx="2">
                  <c:v>1.0996677900884166E-2</c:v>
                </c:pt>
                <c:pt idx="3">
                  <c:v>1.0996677900884166E-2</c:v>
                </c:pt>
                <c:pt idx="4">
                  <c:v>1.0996677900884166E-2</c:v>
                </c:pt>
                <c:pt idx="5">
                  <c:v>1.0996677900884166E-2</c:v>
                </c:pt>
                <c:pt idx="6">
                  <c:v>1.0996677900884166E-2</c:v>
                </c:pt>
                <c:pt idx="7">
                  <c:v>1.0996677900884166E-2</c:v>
                </c:pt>
                <c:pt idx="8">
                  <c:v>1.0996677900884166E-2</c:v>
                </c:pt>
                <c:pt idx="9">
                  <c:v>1.0996677900884166E-2</c:v>
                </c:pt>
                <c:pt idx="10">
                  <c:v>0</c:v>
                </c:pt>
                <c:pt idx="11">
                  <c:v>0</c:v>
                </c:pt>
                <c:pt idx="12">
                  <c:v>2.9471096774369564E-2</c:v>
                </c:pt>
                <c:pt idx="13">
                  <c:v>2.9471096774369564E-2</c:v>
                </c:pt>
                <c:pt idx="14">
                  <c:v>2.9471096774369564E-2</c:v>
                </c:pt>
                <c:pt idx="15">
                  <c:v>2.9471096774369564E-2</c:v>
                </c:pt>
                <c:pt idx="16">
                  <c:v>2.9471096774369564E-2</c:v>
                </c:pt>
                <c:pt idx="17">
                  <c:v>2.9471096774369564E-2</c:v>
                </c:pt>
                <c:pt idx="18">
                  <c:v>2.9471096774369564E-2</c:v>
                </c:pt>
                <c:pt idx="19">
                  <c:v>2.9471096774369564E-2</c:v>
                </c:pt>
                <c:pt idx="20">
                  <c:v>2.9471096774369564E-2</c:v>
                </c:pt>
                <c:pt idx="21">
                  <c:v>0</c:v>
                </c:pt>
                <c:pt idx="22">
                  <c:v>0</c:v>
                </c:pt>
                <c:pt idx="23">
                  <c:v>0.10204917092020485</c:v>
                </c:pt>
                <c:pt idx="24">
                  <c:v>0.10204917092020485</c:v>
                </c:pt>
                <c:pt idx="25">
                  <c:v>0.10204917092020485</c:v>
                </c:pt>
                <c:pt idx="26">
                  <c:v>0.10204917092020485</c:v>
                </c:pt>
                <c:pt idx="27">
                  <c:v>0.10204917092020485</c:v>
                </c:pt>
                <c:pt idx="28">
                  <c:v>0.10204917092020485</c:v>
                </c:pt>
                <c:pt idx="29">
                  <c:v>0.10204917092020485</c:v>
                </c:pt>
                <c:pt idx="30">
                  <c:v>0.10204917092020485</c:v>
                </c:pt>
                <c:pt idx="31">
                  <c:v>0.10204917092020485</c:v>
                </c:pt>
                <c:pt idx="32">
                  <c:v>0</c:v>
                </c:pt>
                <c:pt idx="33">
                  <c:v>0</c:v>
                </c:pt>
                <c:pt idx="34">
                  <c:v>0.18518405585088935</c:v>
                </c:pt>
                <c:pt idx="35">
                  <c:v>0.18518405585088935</c:v>
                </c:pt>
                <c:pt idx="36">
                  <c:v>0.18518405585088935</c:v>
                </c:pt>
                <c:pt idx="37">
                  <c:v>0.18518405585088935</c:v>
                </c:pt>
                <c:pt idx="38">
                  <c:v>0.18518405585088935</c:v>
                </c:pt>
                <c:pt idx="39">
                  <c:v>0.18518405585088935</c:v>
                </c:pt>
                <c:pt idx="40">
                  <c:v>0.18518405585088935</c:v>
                </c:pt>
                <c:pt idx="41">
                  <c:v>0.18518405585088935</c:v>
                </c:pt>
                <c:pt idx="42">
                  <c:v>0.18518405585088935</c:v>
                </c:pt>
                <c:pt idx="43">
                  <c:v>0</c:v>
                </c:pt>
                <c:pt idx="44">
                  <c:v>0</c:v>
                </c:pt>
                <c:pt idx="45">
                  <c:v>0.28547375830695293</c:v>
                </c:pt>
                <c:pt idx="46">
                  <c:v>0.28547375830695293</c:v>
                </c:pt>
                <c:pt idx="47">
                  <c:v>0.28547375830695293</c:v>
                </c:pt>
                <c:pt idx="48">
                  <c:v>0.28547375830695293</c:v>
                </c:pt>
                <c:pt idx="49">
                  <c:v>0.28547375830695293</c:v>
                </c:pt>
                <c:pt idx="50">
                  <c:v>0.28547375830695293</c:v>
                </c:pt>
                <c:pt idx="51">
                  <c:v>0.28547375830695293</c:v>
                </c:pt>
                <c:pt idx="52">
                  <c:v>0.28547375830695293</c:v>
                </c:pt>
                <c:pt idx="53">
                  <c:v>0.28547375830695293</c:v>
                </c:pt>
                <c:pt idx="54">
                  <c:v>0</c:v>
                </c:pt>
                <c:pt idx="55">
                  <c:v>0</c:v>
                </c:pt>
                <c:pt idx="56">
                  <c:v>0.3813647896026629</c:v>
                </c:pt>
                <c:pt idx="57">
                  <c:v>0.3813647896026629</c:v>
                </c:pt>
                <c:pt idx="58">
                  <c:v>0.3813647896026629</c:v>
                </c:pt>
                <c:pt idx="59">
                  <c:v>0.3813647896026629</c:v>
                </c:pt>
                <c:pt idx="60">
                  <c:v>0.3813647896026629</c:v>
                </c:pt>
                <c:pt idx="61">
                  <c:v>0.3813647896026629</c:v>
                </c:pt>
                <c:pt idx="62">
                  <c:v>0.3813647896026629</c:v>
                </c:pt>
                <c:pt idx="63">
                  <c:v>0.3813647896026629</c:v>
                </c:pt>
                <c:pt idx="64">
                  <c:v>0.3813647896026629</c:v>
                </c:pt>
                <c:pt idx="65">
                  <c:v>0</c:v>
                </c:pt>
                <c:pt idx="66">
                  <c:v>0</c:v>
                </c:pt>
                <c:pt idx="67">
                  <c:v>0.42667110255430568</c:v>
                </c:pt>
                <c:pt idx="68">
                  <c:v>0.42667110255430568</c:v>
                </c:pt>
                <c:pt idx="69">
                  <c:v>0.42667110255430568</c:v>
                </c:pt>
                <c:pt idx="70">
                  <c:v>0.42667110255430568</c:v>
                </c:pt>
                <c:pt idx="71">
                  <c:v>0.42667110255430568</c:v>
                </c:pt>
                <c:pt idx="72">
                  <c:v>0.42667110255430568</c:v>
                </c:pt>
                <c:pt idx="73">
                  <c:v>0.42667110255430568</c:v>
                </c:pt>
                <c:pt idx="74">
                  <c:v>0.42667110255430568</c:v>
                </c:pt>
                <c:pt idx="75">
                  <c:v>0.42667110255430568</c:v>
                </c:pt>
                <c:pt idx="76">
                  <c:v>0</c:v>
                </c:pt>
                <c:pt idx="77">
                  <c:v>0</c:v>
                </c:pt>
                <c:pt idx="78">
                  <c:v>0.45702193356074589</c:v>
                </c:pt>
                <c:pt idx="79">
                  <c:v>0.45702193356074589</c:v>
                </c:pt>
                <c:pt idx="80">
                  <c:v>0.45702193356074589</c:v>
                </c:pt>
                <c:pt idx="81">
                  <c:v>0.45702193356074589</c:v>
                </c:pt>
                <c:pt idx="82">
                  <c:v>0.45702193356074589</c:v>
                </c:pt>
                <c:pt idx="83">
                  <c:v>0.45702193356074589</c:v>
                </c:pt>
                <c:pt idx="84">
                  <c:v>0.45702193356074589</c:v>
                </c:pt>
                <c:pt idx="85">
                  <c:v>0.45702193356074589</c:v>
                </c:pt>
                <c:pt idx="86">
                  <c:v>0.45702193356074589</c:v>
                </c:pt>
                <c:pt idx="87">
                  <c:v>0</c:v>
                </c:pt>
                <c:pt idx="88">
                  <c:v>0</c:v>
                </c:pt>
                <c:pt idx="89">
                  <c:v>0.43634817910708207</c:v>
                </c:pt>
                <c:pt idx="90">
                  <c:v>0.43634817910708207</c:v>
                </c:pt>
                <c:pt idx="91">
                  <c:v>0.43634817910708207</c:v>
                </c:pt>
                <c:pt idx="92">
                  <c:v>0.43634817910708207</c:v>
                </c:pt>
                <c:pt idx="93">
                  <c:v>0.43634817910708207</c:v>
                </c:pt>
                <c:pt idx="94">
                  <c:v>0.43634817910708207</c:v>
                </c:pt>
                <c:pt idx="95">
                  <c:v>0.43634817910708207</c:v>
                </c:pt>
                <c:pt idx="96">
                  <c:v>0.43634817910708207</c:v>
                </c:pt>
                <c:pt idx="97">
                  <c:v>0.43634817910708207</c:v>
                </c:pt>
                <c:pt idx="98">
                  <c:v>0</c:v>
                </c:pt>
                <c:pt idx="99">
                  <c:v>0</c:v>
                </c:pt>
                <c:pt idx="100">
                  <c:v>0.38620332787905187</c:v>
                </c:pt>
                <c:pt idx="101">
                  <c:v>0.38620332787905187</c:v>
                </c:pt>
                <c:pt idx="102">
                  <c:v>0.38620332787905187</c:v>
                </c:pt>
                <c:pt idx="103">
                  <c:v>0.38620332787905187</c:v>
                </c:pt>
                <c:pt idx="104">
                  <c:v>0.38620332787905187</c:v>
                </c:pt>
                <c:pt idx="105">
                  <c:v>0.38620332787905187</c:v>
                </c:pt>
                <c:pt idx="106">
                  <c:v>0.38620332787905187</c:v>
                </c:pt>
                <c:pt idx="107">
                  <c:v>0.38620332787905187</c:v>
                </c:pt>
                <c:pt idx="108">
                  <c:v>0.38620332787905187</c:v>
                </c:pt>
                <c:pt idx="109">
                  <c:v>0</c:v>
                </c:pt>
                <c:pt idx="110">
                  <c:v>0</c:v>
                </c:pt>
                <c:pt idx="111">
                  <c:v>0.34397608473965691</c:v>
                </c:pt>
                <c:pt idx="112">
                  <c:v>0.34397608473965691</c:v>
                </c:pt>
                <c:pt idx="113">
                  <c:v>0.34397608473965691</c:v>
                </c:pt>
                <c:pt idx="114">
                  <c:v>0.34397608473965691</c:v>
                </c:pt>
                <c:pt idx="115">
                  <c:v>0.34397608473965691</c:v>
                </c:pt>
                <c:pt idx="116">
                  <c:v>0.34397608473965691</c:v>
                </c:pt>
                <c:pt idx="117">
                  <c:v>0.34397608473965691</c:v>
                </c:pt>
                <c:pt idx="118">
                  <c:v>0.34397608473965691</c:v>
                </c:pt>
                <c:pt idx="119">
                  <c:v>0.34397608473965691</c:v>
                </c:pt>
                <c:pt idx="120">
                  <c:v>0</c:v>
                </c:pt>
                <c:pt idx="121">
                  <c:v>0</c:v>
                </c:pt>
                <c:pt idx="122">
                  <c:v>0.29822990467197846</c:v>
                </c:pt>
                <c:pt idx="123">
                  <c:v>0.29822990467197846</c:v>
                </c:pt>
                <c:pt idx="124">
                  <c:v>0.29822990467197846</c:v>
                </c:pt>
                <c:pt idx="125">
                  <c:v>0.29822990467197846</c:v>
                </c:pt>
                <c:pt idx="126">
                  <c:v>0.29822990467197846</c:v>
                </c:pt>
                <c:pt idx="127">
                  <c:v>0.29822990467197846</c:v>
                </c:pt>
                <c:pt idx="128">
                  <c:v>0.29822990467197846</c:v>
                </c:pt>
                <c:pt idx="129">
                  <c:v>0.29822990467197846</c:v>
                </c:pt>
                <c:pt idx="130">
                  <c:v>0.29822990467197846</c:v>
                </c:pt>
                <c:pt idx="131">
                  <c:v>0</c:v>
                </c:pt>
                <c:pt idx="132">
                  <c:v>0</c:v>
                </c:pt>
                <c:pt idx="133">
                  <c:v>0.24456611651566379</c:v>
                </c:pt>
                <c:pt idx="134">
                  <c:v>0.24456611651566379</c:v>
                </c:pt>
                <c:pt idx="135">
                  <c:v>0.24456611651566379</c:v>
                </c:pt>
                <c:pt idx="136">
                  <c:v>0.24456611651566379</c:v>
                </c:pt>
                <c:pt idx="137">
                  <c:v>0.24456611651566379</c:v>
                </c:pt>
                <c:pt idx="138">
                  <c:v>0.24456611651566379</c:v>
                </c:pt>
                <c:pt idx="139">
                  <c:v>0.24456611651566379</c:v>
                </c:pt>
                <c:pt idx="140">
                  <c:v>0.24456611651566379</c:v>
                </c:pt>
                <c:pt idx="141">
                  <c:v>0.24456611651566379</c:v>
                </c:pt>
                <c:pt idx="142">
                  <c:v>0</c:v>
                </c:pt>
                <c:pt idx="143">
                  <c:v>0</c:v>
                </c:pt>
                <c:pt idx="144">
                  <c:v>0.18078538469053579</c:v>
                </c:pt>
                <c:pt idx="145">
                  <c:v>0.18078538469053579</c:v>
                </c:pt>
                <c:pt idx="146">
                  <c:v>0.18078538469053579</c:v>
                </c:pt>
                <c:pt idx="147">
                  <c:v>0.18078538469053579</c:v>
                </c:pt>
                <c:pt idx="148">
                  <c:v>0.18078538469053579</c:v>
                </c:pt>
                <c:pt idx="149">
                  <c:v>0.18078538469053579</c:v>
                </c:pt>
                <c:pt idx="150">
                  <c:v>0.18078538469053579</c:v>
                </c:pt>
                <c:pt idx="151">
                  <c:v>0.18078538469053579</c:v>
                </c:pt>
                <c:pt idx="152">
                  <c:v>0.18078538469053579</c:v>
                </c:pt>
                <c:pt idx="153">
                  <c:v>0</c:v>
                </c:pt>
                <c:pt idx="154">
                  <c:v>0</c:v>
                </c:pt>
                <c:pt idx="155">
                  <c:v>0.15615282619255505</c:v>
                </c:pt>
                <c:pt idx="156">
                  <c:v>0.15615282619255505</c:v>
                </c:pt>
                <c:pt idx="157">
                  <c:v>0.15615282619255505</c:v>
                </c:pt>
                <c:pt idx="158">
                  <c:v>0.15615282619255505</c:v>
                </c:pt>
                <c:pt idx="159">
                  <c:v>0.15615282619255505</c:v>
                </c:pt>
                <c:pt idx="160">
                  <c:v>0.15615282619255505</c:v>
                </c:pt>
                <c:pt idx="161">
                  <c:v>0.15615282619255505</c:v>
                </c:pt>
                <c:pt idx="162">
                  <c:v>0.15615282619255505</c:v>
                </c:pt>
                <c:pt idx="163">
                  <c:v>0.15615282619255505</c:v>
                </c:pt>
                <c:pt idx="164">
                  <c:v>0</c:v>
                </c:pt>
                <c:pt idx="165">
                  <c:v>0</c:v>
                </c:pt>
                <c:pt idx="166">
                  <c:v>0.12008372267765505</c:v>
                </c:pt>
                <c:pt idx="167">
                  <c:v>0.12008372267765505</c:v>
                </c:pt>
                <c:pt idx="168">
                  <c:v>0.12008372267765505</c:v>
                </c:pt>
                <c:pt idx="169">
                  <c:v>0.12008372267765505</c:v>
                </c:pt>
                <c:pt idx="170">
                  <c:v>0.12008372267765505</c:v>
                </c:pt>
                <c:pt idx="171">
                  <c:v>0.12008372267765505</c:v>
                </c:pt>
                <c:pt idx="172">
                  <c:v>0.12008372267765505</c:v>
                </c:pt>
                <c:pt idx="173">
                  <c:v>0.12008372267765505</c:v>
                </c:pt>
                <c:pt idx="174">
                  <c:v>0.12008372267765505</c:v>
                </c:pt>
                <c:pt idx="175">
                  <c:v>0</c:v>
                </c:pt>
                <c:pt idx="176">
                  <c:v>0</c:v>
                </c:pt>
                <c:pt idx="177">
                  <c:v>9.2372094367427077E-2</c:v>
                </c:pt>
                <c:pt idx="178">
                  <c:v>9.2372094367427077E-2</c:v>
                </c:pt>
                <c:pt idx="179">
                  <c:v>9.2372094367427077E-2</c:v>
                </c:pt>
                <c:pt idx="180">
                  <c:v>9.2372094367427077E-2</c:v>
                </c:pt>
                <c:pt idx="181">
                  <c:v>9.2372094367427077E-2</c:v>
                </c:pt>
                <c:pt idx="182">
                  <c:v>9.2372094367427077E-2</c:v>
                </c:pt>
                <c:pt idx="183">
                  <c:v>9.2372094367427077E-2</c:v>
                </c:pt>
                <c:pt idx="184">
                  <c:v>9.2372094367427077E-2</c:v>
                </c:pt>
                <c:pt idx="185">
                  <c:v>9.2372094367427077E-2</c:v>
                </c:pt>
                <c:pt idx="186">
                  <c:v>0</c:v>
                </c:pt>
                <c:pt idx="187">
                  <c:v>0</c:v>
                </c:pt>
                <c:pt idx="188">
                  <c:v>6.4660466057199106E-2</c:v>
                </c:pt>
                <c:pt idx="189">
                  <c:v>6.4660466057199106E-2</c:v>
                </c:pt>
                <c:pt idx="190">
                  <c:v>6.4660466057199106E-2</c:v>
                </c:pt>
                <c:pt idx="191">
                  <c:v>6.4660466057199106E-2</c:v>
                </c:pt>
                <c:pt idx="192">
                  <c:v>6.4660466057199106E-2</c:v>
                </c:pt>
                <c:pt idx="193">
                  <c:v>6.4660466057199106E-2</c:v>
                </c:pt>
                <c:pt idx="194">
                  <c:v>6.4660466057199106E-2</c:v>
                </c:pt>
                <c:pt idx="195">
                  <c:v>6.4660466057199106E-2</c:v>
                </c:pt>
                <c:pt idx="196">
                  <c:v>6.4660466057199106E-2</c:v>
                </c:pt>
                <c:pt idx="197">
                  <c:v>0</c:v>
                </c:pt>
                <c:pt idx="198">
                  <c:v>0</c:v>
                </c:pt>
                <c:pt idx="199">
                  <c:v>4.7505648531819246E-2</c:v>
                </c:pt>
                <c:pt idx="200">
                  <c:v>4.7505648531819246E-2</c:v>
                </c:pt>
                <c:pt idx="201">
                  <c:v>4.7505648531819246E-2</c:v>
                </c:pt>
                <c:pt idx="202">
                  <c:v>4.7505648531819246E-2</c:v>
                </c:pt>
                <c:pt idx="203">
                  <c:v>4.7505648531819246E-2</c:v>
                </c:pt>
                <c:pt idx="204">
                  <c:v>4.7505648531819246E-2</c:v>
                </c:pt>
                <c:pt idx="205">
                  <c:v>4.7505648531819246E-2</c:v>
                </c:pt>
                <c:pt idx="206">
                  <c:v>4.7505648531819246E-2</c:v>
                </c:pt>
                <c:pt idx="207">
                  <c:v>4.7505648531819246E-2</c:v>
                </c:pt>
                <c:pt idx="208">
                  <c:v>0</c:v>
                </c:pt>
                <c:pt idx="209">
                  <c:v>0</c:v>
                </c:pt>
                <c:pt idx="210">
                  <c:v>4.4866445835607338E-2</c:v>
                </c:pt>
                <c:pt idx="211">
                  <c:v>4.4866445835607338E-2</c:v>
                </c:pt>
                <c:pt idx="212">
                  <c:v>4.4866445835607338E-2</c:v>
                </c:pt>
                <c:pt idx="213">
                  <c:v>4.4866445835607338E-2</c:v>
                </c:pt>
                <c:pt idx="214">
                  <c:v>4.4866445835607338E-2</c:v>
                </c:pt>
                <c:pt idx="215">
                  <c:v>4.4866445835607338E-2</c:v>
                </c:pt>
                <c:pt idx="216">
                  <c:v>4.4866445835607338E-2</c:v>
                </c:pt>
                <c:pt idx="217">
                  <c:v>4.4866445835607338E-2</c:v>
                </c:pt>
                <c:pt idx="218">
                  <c:v>4.4866445835607338E-2</c:v>
                </c:pt>
                <c:pt idx="219">
                  <c:v>0</c:v>
                </c:pt>
                <c:pt idx="220">
                  <c:v>0</c:v>
                </c:pt>
                <c:pt idx="221">
                  <c:v>2.5952159846086703E-2</c:v>
                </c:pt>
                <c:pt idx="222">
                  <c:v>2.5952159846086703E-2</c:v>
                </c:pt>
                <c:pt idx="223">
                  <c:v>2.5952159846086703E-2</c:v>
                </c:pt>
                <c:pt idx="224">
                  <c:v>2.5952159846086703E-2</c:v>
                </c:pt>
                <c:pt idx="225">
                  <c:v>2.5952159846086703E-2</c:v>
                </c:pt>
                <c:pt idx="226">
                  <c:v>2.5952159846086703E-2</c:v>
                </c:pt>
                <c:pt idx="227">
                  <c:v>2.5952159846086703E-2</c:v>
                </c:pt>
                <c:pt idx="228">
                  <c:v>2.5952159846086703E-2</c:v>
                </c:pt>
                <c:pt idx="229">
                  <c:v>2.5952159846086703E-2</c:v>
                </c:pt>
                <c:pt idx="230">
                  <c:v>0</c:v>
                </c:pt>
                <c:pt idx="231">
                  <c:v>0</c:v>
                </c:pt>
                <c:pt idx="232">
                  <c:v>1.9794020221591761E-2</c:v>
                </c:pt>
                <c:pt idx="233">
                  <c:v>1.9794020221591761E-2</c:v>
                </c:pt>
                <c:pt idx="234">
                  <c:v>1.9794020221591761E-2</c:v>
                </c:pt>
                <c:pt idx="235">
                  <c:v>1.9794020221591761E-2</c:v>
                </c:pt>
                <c:pt idx="236">
                  <c:v>1.9794020221591761E-2</c:v>
                </c:pt>
                <c:pt idx="237">
                  <c:v>1.9794020221591761E-2</c:v>
                </c:pt>
                <c:pt idx="238">
                  <c:v>1.9794020221591761E-2</c:v>
                </c:pt>
                <c:pt idx="239">
                  <c:v>1.9794020221591761E-2</c:v>
                </c:pt>
                <c:pt idx="240">
                  <c:v>1.9794020221591761E-2</c:v>
                </c:pt>
                <c:pt idx="241">
                  <c:v>0</c:v>
                </c:pt>
                <c:pt idx="242">
                  <c:v>0</c:v>
                </c:pt>
                <c:pt idx="243">
                  <c:v>1.7154817525379364E-2</c:v>
                </c:pt>
                <c:pt idx="244">
                  <c:v>1.7154817525379364E-2</c:v>
                </c:pt>
                <c:pt idx="245">
                  <c:v>1.7154817525379364E-2</c:v>
                </c:pt>
                <c:pt idx="246">
                  <c:v>1.7154817525379364E-2</c:v>
                </c:pt>
                <c:pt idx="247">
                  <c:v>1.7154817525379364E-2</c:v>
                </c:pt>
                <c:pt idx="248">
                  <c:v>1.7154817525379364E-2</c:v>
                </c:pt>
                <c:pt idx="249">
                  <c:v>1.7154817525379364E-2</c:v>
                </c:pt>
                <c:pt idx="250">
                  <c:v>1.7154817525379364E-2</c:v>
                </c:pt>
                <c:pt idx="251">
                  <c:v>1.7154817525379364E-2</c:v>
                </c:pt>
                <c:pt idx="252">
                  <c:v>0</c:v>
                </c:pt>
                <c:pt idx="253">
                  <c:v>0</c:v>
                </c:pt>
                <c:pt idx="254">
                  <c:v>1.0116943668813294E-2</c:v>
                </c:pt>
                <c:pt idx="255">
                  <c:v>1.0116943668813294E-2</c:v>
                </c:pt>
                <c:pt idx="256">
                  <c:v>1.0116943668813294E-2</c:v>
                </c:pt>
                <c:pt idx="257">
                  <c:v>1.0116943668813294E-2</c:v>
                </c:pt>
                <c:pt idx="258">
                  <c:v>1.0116943668813294E-2</c:v>
                </c:pt>
                <c:pt idx="259">
                  <c:v>1.0116943668813294E-2</c:v>
                </c:pt>
                <c:pt idx="260">
                  <c:v>1.0116943668813294E-2</c:v>
                </c:pt>
                <c:pt idx="261">
                  <c:v>1.0116943668813294E-2</c:v>
                </c:pt>
                <c:pt idx="262">
                  <c:v>1.0116943668813294E-2</c:v>
                </c:pt>
                <c:pt idx="263">
                  <c:v>0</c:v>
                </c:pt>
                <c:pt idx="264">
                  <c:v>0</c:v>
                </c:pt>
                <c:pt idx="265">
                  <c:v>7.9176080886367035E-3</c:v>
                </c:pt>
                <c:pt idx="266">
                  <c:v>7.9176080886367035E-3</c:v>
                </c:pt>
                <c:pt idx="267">
                  <c:v>7.9176080886367035E-3</c:v>
                </c:pt>
                <c:pt idx="268">
                  <c:v>7.9176080886367035E-3</c:v>
                </c:pt>
                <c:pt idx="269">
                  <c:v>7.9176080886367035E-3</c:v>
                </c:pt>
                <c:pt idx="270">
                  <c:v>7.9176080886367035E-3</c:v>
                </c:pt>
                <c:pt idx="271">
                  <c:v>7.9176080886367035E-3</c:v>
                </c:pt>
                <c:pt idx="272">
                  <c:v>7.9176080886367035E-3</c:v>
                </c:pt>
                <c:pt idx="273">
                  <c:v>7.9176080886367035E-3</c:v>
                </c:pt>
                <c:pt idx="274">
                  <c:v>0</c:v>
                </c:pt>
                <c:pt idx="275">
                  <c:v>0</c:v>
                </c:pt>
                <c:pt idx="276">
                  <c:v>6.1581396244949427E-3</c:v>
                </c:pt>
                <c:pt idx="277">
                  <c:v>6.1581396244949427E-3</c:v>
                </c:pt>
                <c:pt idx="278">
                  <c:v>6.1581396244949427E-3</c:v>
                </c:pt>
                <c:pt idx="279">
                  <c:v>6.1581396244949427E-3</c:v>
                </c:pt>
                <c:pt idx="280">
                  <c:v>6.1581396244949427E-3</c:v>
                </c:pt>
                <c:pt idx="281">
                  <c:v>6.1581396244949427E-3</c:v>
                </c:pt>
                <c:pt idx="282">
                  <c:v>6.1581396244949427E-3</c:v>
                </c:pt>
                <c:pt idx="283">
                  <c:v>6.1581396244949427E-3</c:v>
                </c:pt>
                <c:pt idx="284">
                  <c:v>6.1581396244949427E-3</c:v>
                </c:pt>
                <c:pt idx="285">
                  <c:v>0</c:v>
                </c:pt>
                <c:pt idx="286">
                  <c:v>0</c:v>
                </c:pt>
                <c:pt idx="287">
                  <c:v>5.2784053924242657E-3</c:v>
                </c:pt>
                <c:pt idx="288">
                  <c:v>5.2784053924242657E-3</c:v>
                </c:pt>
                <c:pt idx="289">
                  <c:v>5.2784053924242657E-3</c:v>
                </c:pt>
                <c:pt idx="290">
                  <c:v>5.2784053924242657E-3</c:v>
                </c:pt>
                <c:pt idx="291">
                  <c:v>5.2784053924242657E-3</c:v>
                </c:pt>
                <c:pt idx="292">
                  <c:v>5.2784053924242657E-3</c:v>
                </c:pt>
                <c:pt idx="293">
                  <c:v>5.2784053924242657E-3</c:v>
                </c:pt>
                <c:pt idx="294">
                  <c:v>5.2784053924242657E-3</c:v>
                </c:pt>
                <c:pt idx="295">
                  <c:v>5.2784053924242657E-3</c:v>
                </c:pt>
                <c:pt idx="296">
                  <c:v>0</c:v>
                </c:pt>
                <c:pt idx="297">
                  <c:v>0</c:v>
                </c:pt>
                <c:pt idx="298">
                  <c:v>3.079069812247716E-3</c:v>
                </c:pt>
                <c:pt idx="299">
                  <c:v>3.079069812247716E-3</c:v>
                </c:pt>
                <c:pt idx="300">
                  <c:v>3.079069812247716E-3</c:v>
                </c:pt>
                <c:pt idx="301">
                  <c:v>3.079069812247716E-3</c:v>
                </c:pt>
                <c:pt idx="302">
                  <c:v>3.079069812247716E-3</c:v>
                </c:pt>
                <c:pt idx="303">
                  <c:v>3.079069812247716E-3</c:v>
                </c:pt>
                <c:pt idx="304">
                  <c:v>3.079069812247716E-3</c:v>
                </c:pt>
                <c:pt idx="305">
                  <c:v>3.079069812247716E-3</c:v>
                </c:pt>
                <c:pt idx="306">
                  <c:v>3.079069812247716E-3</c:v>
                </c:pt>
                <c:pt idx="307">
                  <c:v>0</c:v>
                </c:pt>
                <c:pt idx="308">
                  <c:v>0</c:v>
                </c:pt>
                <c:pt idx="309">
                  <c:v>2.199335580176591E-3</c:v>
                </c:pt>
                <c:pt idx="310">
                  <c:v>2.199335580176591E-3</c:v>
                </c:pt>
                <c:pt idx="311">
                  <c:v>2.199335580176591E-3</c:v>
                </c:pt>
                <c:pt idx="312">
                  <c:v>2.199335580176591E-3</c:v>
                </c:pt>
                <c:pt idx="313">
                  <c:v>2.199335580176591E-3</c:v>
                </c:pt>
                <c:pt idx="314">
                  <c:v>2.199335580176591E-3</c:v>
                </c:pt>
                <c:pt idx="315">
                  <c:v>2.199335580176591E-3</c:v>
                </c:pt>
                <c:pt idx="316">
                  <c:v>2.199335580176591E-3</c:v>
                </c:pt>
                <c:pt idx="317">
                  <c:v>2.199335580176591E-3</c:v>
                </c:pt>
                <c:pt idx="318">
                  <c:v>0</c:v>
                </c:pt>
                <c:pt idx="319">
                  <c:v>0</c:v>
                </c:pt>
                <c:pt idx="320">
                  <c:v>1.7594684641417612E-3</c:v>
                </c:pt>
                <c:pt idx="321">
                  <c:v>1.7594684641417612E-3</c:v>
                </c:pt>
                <c:pt idx="322">
                  <c:v>1.7594684641417612E-3</c:v>
                </c:pt>
                <c:pt idx="323">
                  <c:v>1.7594684641417612E-3</c:v>
                </c:pt>
                <c:pt idx="324">
                  <c:v>1.7594684641417612E-3</c:v>
                </c:pt>
                <c:pt idx="325">
                  <c:v>1.7594684641417612E-3</c:v>
                </c:pt>
                <c:pt idx="326">
                  <c:v>1.7594684641417612E-3</c:v>
                </c:pt>
                <c:pt idx="327">
                  <c:v>1.7594684641417612E-3</c:v>
                </c:pt>
                <c:pt idx="328">
                  <c:v>1.7594684641417612E-3</c:v>
                </c:pt>
                <c:pt idx="329">
                  <c:v>0</c:v>
                </c:pt>
                <c:pt idx="330">
                  <c:v>0</c:v>
                </c:pt>
                <c:pt idx="331">
                  <c:v>8.7973423207063643E-4</c:v>
                </c:pt>
                <c:pt idx="332">
                  <c:v>8.7973423207063643E-4</c:v>
                </c:pt>
                <c:pt idx="333">
                  <c:v>8.7973423207063643E-4</c:v>
                </c:pt>
                <c:pt idx="334">
                  <c:v>8.7973423207063643E-4</c:v>
                </c:pt>
                <c:pt idx="335">
                  <c:v>8.7973423207063643E-4</c:v>
                </c:pt>
                <c:pt idx="336">
                  <c:v>8.7973423207063643E-4</c:v>
                </c:pt>
                <c:pt idx="337">
                  <c:v>8.7973423207063643E-4</c:v>
                </c:pt>
                <c:pt idx="338">
                  <c:v>8.7973423207063643E-4</c:v>
                </c:pt>
                <c:pt idx="339">
                  <c:v>8.7973423207063643E-4</c:v>
                </c:pt>
                <c:pt idx="340">
                  <c:v>0</c:v>
                </c:pt>
                <c:pt idx="341">
                  <c:v>0</c:v>
                </c:pt>
                <c:pt idx="342">
                  <c:v>1.3196013481059545E-3</c:v>
                </c:pt>
                <c:pt idx="343">
                  <c:v>1.3196013481059545E-3</c:v>
                </c:pt>
                <c:pt idx="344">
                  <c:v>1.3196013481059545E-3</c:v>
                </c:pt>
                <c:pt idx="345">
                  <c:v>1.3196013481059545E-3</c:v>
                </c:pt>
                <c:pt idx="346">
                  <c:v>1.3196013481059545E-3</c:v>
                </c:pt>
                <c:pt idx="347">
                  <c:v>1.3196013481059545E-3</c:v>
                </c:pt>
                <c:pt idx="348">
                  <c:v>1.3196013481059545E-3</c:v>
                </c:pt>
                <c:pt idx="349">
                  <c:v>1.3196013481059545E-3</c:v>
                </c:pt>
                <c:pt idx="350">
                  <c:v>1.3196013481059545E-3</c:v>
                </c:pt>
                <c:pt idx="351">
                  <c:v>0</c:v>
                </c:pt>
                <c:pt idx="352">
                  <c:v>0</c:v>
                </c:pt>
                <c:pt idx="353">
                  <c:v>8.7973423207112476E-4</c:v>
                </c:pt>
                <c:pt idx="354">
                  <c:v>8.7973423207112476E-4</c:v>
                </c:pt>
                <c:pt idx="355">
                  <c:v>8.7973423207112476E-4</c:v>
                </c:pt>
                <c:pt idx="356">
                  <c:v>8.7973423207112476E-4</c:v>
                </c:pt>
                <c:pt idx="357">
                  <c:v>8.7973423207112476E-4</c:v>
                </c:pt>
                <c:pt idx="358">
                  <c:v>8.7973423207112476E-4</c:v>
                </c:pt>
                <c:pt idx="359">
                  <c:v>8.7973423207112476E-4</c:v>
                </c:pt>
                <c:pt idx="360">
                  <c:v>8.7973423207112476E-4</c:v>
                </c:pt>
                <c:pt idx="361">
                  <c:v>8.7973423207112476E-4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'E5.4 Exposure assessment1'!$D$2502:$D$2605</c:f>
              <c:numCache>
                <c:formatCode>General</c:formatCode>
                <c:ptCount val="104"/>
                <c:pt idx="0">
                  <c:v>2.5164083969718196</c:v>
                </c:pt>
                <c:pt idx="1">
                  <c:v>2.5164083969718196</c:v>
                </c:pt>
                <c:pt idx="2">
                  <c:v>2.5164083969718196</c:v>
                </c:pt>
                <c:pt idx="3">
                  <c:v>2.7437497833917122</c:v>
                </c:pt>
                <c:pt idx="4">
                  <c:v>2.7437497833917122</c:v>
                </c:pt>
                <c:pt idx="5">
                  <c:v>2.7437497833917122</c:v>
                </c:pt>
                <c:pt idx="6">
                  <c:v>2.9710911698116047</c:v>
                </c:pt>
                <c:pt idx="7">
                  <c:v>2.9710911698116047</c:v>
                </c:pt>
                <c:pt idx="8">
                  <c:v>2.9710911698116047</c:v>
                </c:pt>
                <c:pt idx="9">
                  <c:v>3.1984325562314977</c:v>
                </c:pt>
                <c:pt idx="10">
                  <c:v>3.1984325562314977</c:v>
                </c:pt>
                <c:pt idx="11">
                  <c:v>3.1984325562314977</c:v>
                </c:pt>
                <c:pt idx="12">
                  <c:v>3.4257739426513902</c:v>
                </c:pt>
                <c:pt idx="13">
                  <c:v>3.4257739426513902</c:v>
                </c:pt>
                <c:pt idx="14">
                  <c:v>3.4257739426513902</c:v>
                </c:pt>
                <c:pt idx="15">
                  <c:v>3.6531153290712828</c:v>
                </c:pt>
                <c:pt idx="16">
                  <c:v>3.6531153290712828</c:v>
                </c:pt>
                <c:pt idx="17">
                  <c:v>3.6531153290712828</c:v>
                </c:pt>
                <c:pt idx="18">
                  <c:v>3.8804567154911753</c:v>
                </c:pt>
                <c:pt idx="19">
                  <c:v>3.8804567154911753</c:v>
                </c:pt>
                <c:pt idx="20">
                  <c:v>3.8804567154911753</c:v>
                </c:pt>
                <c:pt idx="21">
                  <c:v>4.1077981019110679</c:v>
                </c:pt>
                <c:pt idx="22">
                  <c:v>4.1077981019110679</c:v>
                </c:pt>
                <c:pt idx="23">
                  <c:v>4.1077981019110679</c:v>
                </c:pt>
                <c:pt idx="24">
                  <c:v>4.3351394883309604</c:v>
                </c:pt>
                <c:pt idx="25">
                  <c:v>4.3351394883309604</c:v>
                </c:pt>
                <c:pt idx="26">
                  <c:v>4.3351394883309604</c:v>
                </c:pt>
                <c:pt idx="27">
                  <c:v>4.5624808747508538</c:v>
                </c:pt>
                <c:pt idx="28">
                  <c:v>4.5624808747508538</c:v>
                </c:pt>
                <c:pt idx="29">
                  <c:v>4.5624808747508538</c:v>
                </c:pt>
                <c:pt idx="30">
                  <c:v>4.7898222611707464</c:v>
                </c:pt>
                <c:pt idx="31">
                  <c:v>4.7898222611707464</c:v>
                </c:pt>
                <c:pt idx="32">
                  <c:v>4.7898222611707464</c:v>
                </c:pt>
                <c:pt idx="33">
                  <c:v>5.0171636475906389</c:v>
                </c:pt>
                <c:pt idx="34">
                  <c:v>5.0171636475906389</c:v>
                </c:pt>
                <c:pt idx="35">
                  <c:v>5.0171636475906389</c:v>
                </c:pt>
                <c:pt idx="36">
                  <c:v>5.2445050340105315</c:v>
                </c:pt>
                <c:pt idx="37">
                  <c:v>5.2445050340105315</c:v>
                </c:pt>
                <c:pt idx="38">
                  <c:v>5.2445050340105315</c:v>
                </c:pt>
                <c:pt idx="39">
                  <c:v>5.471846420430424</c:v>
                </c:pt>
                <c:pt idx="40">
                  <c:v>5.471846420430424</c:v>
                </c:pt>
                <c:pt idx="41">
                  <c:v>5.471846420430424</c:v>
                </c:pt>
                <c:pt idx="42">
                  <c:v>5.6991878068503166</c:v>
                </c:pt>
                <c:pt idx="43">
                  <c:v>5.6991878068503166</c:v>
                </c:pt>
                <c:pt idx="44">
                  <c:v>5.6991878068503166</c:v>
                </c:pt>
                <c:pt idx="45">
                  <c:v>5.9265291932702091</c:v>
                </c:pt>
                <c:pt idx="46">
                  <c:v>5.9265291932702091</c:v>
                </c:pt>
                <c:pt idx="47">
                  <c:v>5.9265291932702091</c:v>
                </c:pt>
                <c:pt idx="48">
                  <c:v>6.1538705796901016</c:v>
                </c:pt>
                <c:pt idx="49">
                  <c:v>6.1538705796901016</c:v>
                </c:pt>
                <c:pt idx="50">
                  <c:v>6.1538705796901016</c:v>
                </c:pt>
                <c:pt idx="51">
                  <c:v>6.3812119661099942</c:v>
                </c:pt>
                <c:pt idx="52">
                  <c:v>6.3812119661099942</c:v>
                </c:pt>
                <c:pt idx="53">
                  <c:v>6.3812119661099942</c:v>
                </c:pt>
                <c:pt idx="54">
                  <c:v>6.6085533525298867</c:v>
                </c:pt>
                <c:pt idx="55">
                  <c:v>6.6085533525298867</c:v>
                </c:pt>
                <c:pt idx="56">
                  <c:v>6.6085533525298867</c:v>
                </c:pt>
                <c:pt idx="57">
                  <c:v>6.8358947389497793</c:v>
                </c:pt>
                <c:pt idx="58">
                  <c:v>6.8358947389497793</c:v>
                </c:pt>
                <c:pt idx="59">
                  <c:v>6.8358947389497793</c:v>
                </c:pt>
                <c:pt idx="60">
                  <c:v>7.0632361253696718</c:v>
                </c:pt>
                <c:pt idx="61">
                  <c:v>7.0632361253696718</c:v>
                </c:pt>
                <c:pt idx="62">
                  <c:v>7.0632361253696718</c:v>
                </c:pt>
                <c:pt idx="63">
                  <c:v>7.2905775117895644</c:v>
                </c:pt>
                <c:pt idx="64">
                  <c:v>7.2905775117895644</c:v>
                </c:pt>
                <c:pt idx="65">
                  <c:v>7.2905775117895644</c:v>
                </c:pt>
                <c:pt idx="66">
                  <c:v>7.5179188982094569</c:v>
                </c:pt>
                <c:pt idx="67">
                  <c:v>7.5179188982094569</c:v>
                </c:pt>
                <c:pt idx="68">
                  <c:v>7.5179188982094569</c:v>
                </c:pt>
                <c:pt idx="69">
                  <c:v>7.7452602846293495</c:v>
                </c:pt>
                <c:pt idx="70">
                  <c:v>7.7452602846293495</c:v>
                </c:pt>
                <c:pt idx="71">
                  <c:v>7.7452602846293495</c:v>
                </c:pt>
                <c:pt idx="72">
                  <c:v>7.972601671049242</c:v>
                </c:pt>
                <c:pt idx="73">
                  <c:v>7.972601671049242</c:v>
                </c:pt>
                <c:pt idx="74">
                  <c:v>7.972601671049242</c:v>
                </c:pt>
                <c:pt idx="75">
                  <c:v>8.1999430574691345</c:v>
                </c:pt>
                <c:pt idx="76">
                  <c:v>8.1999430574691345</c:v>
                </c:pt>
                <c:pt idx="77">
                  <c:v>8.1999430574691345</c:v>
                </c:pt>
                <c:pt idx="78">
                  <c:v>8.4272844438890271</c:v>
                </c:pt>
                <c:pt idx="79">
                  <c:v>8.4272844438890271</c:v>
                </c:pt>
                <c:pt idx="80">
                  <c:v>8.4272844438890271</c:v>
                </c:pt>
                <c:pt idx="81">
                  <c:v>8.6546258303089214</c:v>
                </c:pt>
                <c:pt idx="82">
                  <c:v>8.6546258303089214</c:v>
                </c:pt>
                <c:pt idx="83">
                  <c:v>8.6546258303089214</c:v>
                </c:pt>
                <c:pt idx="84">
                  <c:v>8.881967216728814</c:v>
                </c:pt>
                <c:pt idx="85">
                  <c:v>8.881967216728814</c:v>
                </c:pt>
                <c:pt idx="86">
                  <c:v>8.881967216728814</c:v>
                </c:pt>
                <c:pt idx="87">
                  <c:v>9.1093086031487065</c:v>
                </c:pt>
                <c:pt idx="88">
                  <c:v>9.1093086031487065</c:v>
                </c:pt>
                <c:pt idx="89">
                  <c:v>9.1093086031487065</c:v>
                </c:pt>
                <c:pt idx="90">
                  <c:v>9.336649989568599</c:v>
                </c:pt>
                <c:pt idx="91">
                  <c:v>9.336649989568599</c:v>
                </c:pt>
                <c:pt idx="92">
                  <c:v>9.336649989568599</c:v>
                </c:pt>
                <c:pt idx="93">
                  <c:v>9.5639913759884916</c:v>
                </c:pt>
                <c:pt idx="94">
                  <c:v>9.5639913759884916</c:v>
                </c:pt>
                <c:pt idx="95">
                  <c:v>9.5639913759884916</c:v>
                </c:pt>
                <c:pt idx="96">
                  <c:v>9.7913327624083841</c:v>
                </c:pt>
                <c:pt idx="97">
                  <c:v>9.7913327624083841</c:v>
                </c:pt>
                <c:pt idx="98">
                  <c:v>9.7913327624083841</c:v>
                </c:pt>
                <c:pt idx="99">
                  <c:v>10.018674148828277</c:v>
                </c:pt>
                <c:pt idx="100">
                  <c:v>10.018674148828277</c:v>
                </c:pt>
                <c:pt idx="101">
                  <c:v>10.018674148828277</c:v>
                </c:pt>
              </c:numCache>
            </c:numRef>
          </c:xVal>
          <c:yVal>
            <c:numRef>
              <c:f>'E5.4 Exposure assessment1'!$E$2502:$E$2605</c:f>
              <c:numCache>
                <c:formatCode>General</c:formatCode>
                <c:ptCount val="104"/>
                <c:pt idx="0">
                  <c:v>0</c:v>
                </c:pt>
                <c:pt idx="1">
                  <c:v>0</c:v>
                </c:pt>
                <c:pt idx="2">
                  <c:v>1.0996677900884166E-2</c:v>
                </c:pt>
                <c:pt idx="3">
                  <c:v>1.0996677900884166E-2</c:v>
                </c:pt>
                <c:pt idx="4">
                  <c:v>0</c:v>
                </c:pt>
                <c:pt idx="5">
                  <c:v>2.9471096774369564E-2</c:v>
                </c:pt>
                <c:pt idx="6">
                  <c:v>2.9471096774369564E-2</c:v>
                </c:pt>
                <c:pt idx="7">
                  <c:v>0</c:v>
                </c:pt>
                <c:pt idx="8">
                  <c:v>0.10204917092020485</c:v>
                </c:pt>
                <c:pt idx="9">
                  <c:v>0.10204917092020485</c:v>
                </c:pt>
                <c:pt idx="10">
                  <c:v>0</c:v>
                </c:pt>
                <c:pt idx="11">
                  <c:v>0.18518405585088935</c:v>
                </c:pt>
                <c:pt idx="12">
                  <c:v>0.18518405585088935</c:v>
                </c:pt>
                <c:pt idx="13">
                  <c:v>0</c:v>
                </c:pt>
                <c:pt idx="14">
                  <c:v>0.28547375830695293</c:v>
                </c:pt>
                <c:pt idx="15">
                  <c:v>0.28547375830695293</c:v>
                </c:pt>
                <c:pt idx="16">
                  <c:v>0</c:v>
                </c:pt>
                <c:pt idx="17">
                  <c:v>0.3813647896026629</c:v>
                </c:pt>
                <c:pt idx="18">
                  <c:v>0.3813647896026629</c:v>
                </c:pt>
                <c:pt idx="19">
                  <c:v>0</c:v>
                </c:pt>
                <c:pt idx="20">
                  <c:v>0.42667110255430568</c:v>
                </c:pt>
                <c:pt idx="21">
                  <c:v>0.42667110255430568</c:v>
                </c:pt>
                <c:pt idx="22">
                  <c:v>0</c:v>
                </c:pt>
                <c:pt idx="23">
                  <c:v>0.45702193356074589</c:v>
                </c:pt>
                <c:pt idx="24">
                  <c:v>0.45702193356074589</c:v>
                </c:pt>
                <c:pt idx="25">
                  <c:v>0</c:v>
                </c:pt>
                <c:pt idx="26">
                  <c:v>0.43634817910708207</c:v>
                </c:pt>
                <c:pt idx="27">
                  <c:v>0.43634817910708207</c:v>
                </c:pt>
                <c:pt idx="28">
                  <c:v>0</c:v>
                </c:pt>
                <c:pt idx="29">
                  <c:v>0.38620332787905187</c:v>
                </c:pt>
                <c:pt idx="30">
                  <c:v>0.38620332787905187</c:v>
                </c:pt>
                <c:pt idx="31">
                  <c:v>0</c:v>
                </c:pt>
                <c:pt idx="32">
                  <c:v>0.34397608473965691</c:v>
                </c:pt>
                <c:pt idx="33">
                  <c:v>0.34397608473965691</c:v>
                </c:pt>
                <c:pt idx="34">
                  <c:v>0</c:v>
                </c:pt>
                <c:pt idx="35">
                  <c:v>0.29822990467197846</c:v>
                </c:pt>
                <c:pt idx="36">
                  <c:v>0.29822990467197846</c:v>
                </c:pt>
                <c:pt idx="37">
                  <c:v>0</c:v>
                </c:pt>
                <c:pt idx="38">
                  <c:v>0.24456611651566379</c:v>
                </c:pt>
                <c:pt idx="39">
                  <c:v>0.24456611651566379</c:v>
                </c:pt>
                <c:pt idx="40">
                  <c:v>0</c:v>
                </c:pt>
                <c:pt idx="41">
                  <c:v>0.18078538469053579</c:v>
                </c:pt>
                <c:pt idx="42">
                  <c:v>0.18078538469053579</c:v>
                </c:pt>
                <c:pt idx="43">
                  <c:v>0</c:v>
                </c:pt>
                <c:pt idx="44">
                  <c:v>0.15615282619255505</c:v>
                </c:pt>
                <c:pt idx="45">
                  <c:v>0.15615282619255505</c:v>
                </c:pt>
                <c:pt idx="46">
                  <c:v>0</c:v>
                </c:pt>
                <c:pt idx="47">
                  <c:v>0.12008372267765505</c:v>
                </c:pt>
                <c:pt idx="48">
                  <c:v>0.12008372267765505</c:v>
                </c:pt>
                <c:pt idx="49">
                  <c:v>0</c:v>
                </c:pt>
                <c:pt idx="50">
                  <c:v>9.2372094367427077E-2</c:v>
                </c:pt>
                <c:pt idx="51">
                  <c:v>9.2372094367427077E-2</c:v>
                </c:pt>
                <c:pt idx="52">
                  <c:v>0</c:v>
                </c:pt>
                <c:pt idx="53">
                  <c:v>6.4660466057199106E-2</c:v>
                </c:pt>
                <c:pt idx="54">
                  <c:v>6.4660466057199106E-2</c:v>
                </c:pt>
                <c:pt idx="55">
                  <c:v>0</c:v>
                </c:pt>
                <c:pt idx="56">
                  <c:v>4.7505648531819246E-2</c:v>
                </c:pt>
                <c:pt idx="57">
                  <c:v>4.7505648531819246E-2</c:v>
                </c:pt>
                <c:pt idx="58">
                  <c:v>0</c:v>
                </c:pt>
                <c:pt idx="59">
                  <c:v>4.4866445835607338E-2</c:v>
                </c:pt>
                <c:pt idx="60">
                  <c:v>4.4866445835607338E-2</c:v>
                </c:pt>
                <c:pt idx="61">
                  <c:v>0</c:v>
                </c:pt>
                <c:pt idx="62">
                  <c:v>2.5952159846086703E-2</c:v>
                </c:pt>
                <c:pt idx="63">
                  <c:v>2.5952159846086703E-2</c:v>
                </c:pt>
                <c:pt idx="64">
                  <c:v>0</c:v>
                </c:pt>
                <c:pt idx="65">
                  <c:v>1.9794020221591761E-2</c:v>
                </c:pt>
                <c:pt idx="66">
                  <c:v>1.9794020221591761E-2</c:v>
                </c:pt>
                <c:pt idx="67">
                  <c:v>0</c:v>
                </c:pt>
                <c:pt idx="68">
                  <c:v>1.7154817525379364E-2</c:v>
                </c:pt>
                <c:pt idx="69">
                  <c:v>1.7154817525379364E-2</c:v>
                </c:pt>
                <c:pt idx="70">
                  <c:v>0</c:v>
                </c:pt>
                <c:pt idx="71">
                  <c:v>1.0116943668813294E-2</c:v>
                </c:pt>
                <c:pt idx="72">
                  <c:v>1.0116943668813294E-2</c:v>
                </c:pt>
                <c:pt idx="73">
                  <c:v>0</c:v>
                </c:pt>
                <c:pt idx="74">
                  <c:v>7.9176080886367035E-3</c:v>
                </c:pt>
                <c:pt idx="75">
                  <c:v>7.9176080886367035E-3</c:v>
                </c:pt>
                <c:pt idx="76">
                  <c:v>0</c:v>
                </c:pt>
                <c:pt idx="77">
                  <c:v>6.1581396244949427E-3</c:v>
                </c:pt>
                <c:pt idx="78">
                  <c:v>6.1581396244949427E-3</c:v>
                </c:pt>
                <c:pt idx="79">
                  <c:v>0</c:v>
                </c:pt>
                <c:pt idx="80">
                  <c:v>5.2784053924242657E-3</c:v>
                </c:pt>
                <c:pt idx="81">
                  <c:v>5.2784053924242657E-3</c:v>
                </c:pt>
                <c:pt idx="82">
                  <c:v>0</c:v>
                </c:pt>
                <c:pt idx="83">
                  <c:v>3.079069812247716E-3</c:v>
                </c:pt>
                <c:pt idx="84">
                  <c:v>3.079069812247716E-3</c:v>
                </c:pt>
                <c:pt idx="85">
                  <c:v>0</c:v>
                </c:pt>
                <c:pt idx="86">
                  <c:v>2.199335580176591E-3</c:v>
                </c:pt>
                <c:pt idx="87">
                  <c:v>2.199335580176591E-3</c:v>
                </c:pt>
                <c:pt idx="88">
                  <c:v>0</c:v>
                </c:pt>
                <c:pt idx="89">
                  <c:v>1.7594684641417612E-3</c:v>
                </c:pt>
                <c:pt idx="90">
                  <c:v>1.7594684641417612E-3</c:v>
                </c:pt>
                <c:pt idx="91">
                  <c:v>0</c:v>
                </c:pt>
                <c:pt idx="92">
                  <c:v>8.7973423207063643E-4</c:v>
                </c:pt>
                <c:pt idx="93">
                  <c:v>8.7973423207063643E-4</c:v>
                </c:pt>
                <c:pt idx="94">
                  <c:v>0</c:v>
                </c:pt>
                <c:pt idx="95">
                  <c:v>1.3196013481059545E-3</c:v>
                </c:pt>
                <c:pt idx="96">
                  <c:v>1.3196013481059545E-3</c:v>
                </c:pt>
                <c:pt idx="97">
                  <c:v>0</c:v>
                </c:pt>
                <c:pt idx="98">
                  <c:v>8.7973423207112476E-4</c:v>
                </c:pt>
                <c:pt idx="99">
                  <c:v>8.7973423207112476E-4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949721128608923E-2"/>
                  <c:y val="-1.1827958306998971E-2"/>
                </c:manualLayout>
              </c:layout>
              <c:tx>
                <c:rich>
                  <a:bodyPr/>
                  <a:lstStyle/>
                  <a:p>
                    <a:pPr>
                      <a:defRPr sz="825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3.31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949721128608861E-2"/>
                  <c:y val="-1.1827958306998971E-2"/>
                </c:manualLayout>
              </c:layout>
              <c:tx>
                <c:rich>
                  <a:bodyPr/>
                  <a:lstStyle/>
                  <a:p>
                    <a:pPr>
                      <a:defRPr sz="825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6.51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0.5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'E5.4 Exposure assessment1'!$A$34:$A$35</c:f>
              <c:numCache>
                <c:formatCode>General</c:formatCode>
                <c:ptCount val="2"/>
                <c:pt idx="0">
                  <c:v>3.3119358546413631</c:v>
                </c:pt>
                <c:pt idx="1">
                  <c:v>6.513759262214065</c:v>
                </c:pt>
              </c:numCache>
            </c:numRef>
          </c:xVal>
          <c:yVal>
            <c:numRef>
              <c:f>'E5.4 Exposure assessment1'!$B$34:$B$35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1"/>
        </c:ser>
        <c:ser>
          <c:idx val="3"/>
          <c:order val="3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25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5.0%</a:t>
                    </a:r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25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90.0%</a:t>
                    </a:r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25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5.0%</a:t>
                    </a:r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'E5.4 Exposure assessment1'!$A$36:$A$38</c:f>
              <c:numCache>
                <c:formatCode>General</c:formatCode>
                <c:ptCount val="3"/>
                <c:pt idx="0">
                  <c:v>2.6559679273206815</c:v>
                </c:pt>
                <c:pt idx="1">
                  <c:v>4.912847558427714</c:v>
                </c:pt>
                <c:pt idx="2">
                  <c:v>8.2068796311070322</c:v>
                </c:pt>
              </c:numCache>
            </c:numRef>
          </c:xVal>
          <c:yVal>
            <c:numRef>
              <c:f>'E5.4 Exposure assessment1'!$B$36:$B$38</c:f>
              <c:numCache>
                <c:formatCode>General</c:formatCode>
                <c:ptCount val="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59264"/>
        <c:axId val="166682624"/>
      </c:scatterChart>
      <c:valAx>
        <c:axId val="166459264"/>
        <c:scaling>
          <c:orientation val="minMax"/>
          <c:max val="9.9"/>
          <c:min val="2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Exposure (Log CFU)</a:t>
                </a:r>
              </a:p>
            </c:rich>
          </c:tx>
          <c:layout>
            <c:manualLayout>
              <c:xMode val="edge"/>
              <c:yMode val="edge"/>
              <c:x val="0.40548353173025087"/>
              <c:y val="0.9296700412448444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6682624"/>
        <c:crossesAt val="0"/>
        <c:crossBetween val="midCat"/>
        <c:majorUnit val="1"/>
      </c:valAx>
      <c:valAx>
        <c:axId val="166682624"/>
        <c:scaling>
          <c:orientation val="minMax"/>
          <c:max val="0.5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6459264"/>
        <c:crossesAt val="2"/>
        <c:crossBetween val="midCat"/>
        <c:majorUnit val="0.05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IE" sz="1400"/>
              <a:t>Total exposure John</a:t>
            </a:r>
          </a:p>
        </c:rich>
      </c:tx>
      <c:layout>
        <c:manualLayout>
          <c:xMode val="edge"/>
          <c:yMode val="edge"/>
          <c:x val="0.39290765453325777"/>
          <c:y val="8.869181665515923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30795933386738"/>
          <c:y val="0.14963636355171384"/>
          <c:w val="0.76417003705802289"/>
          <c:h val="0.68034445015031053"/>
        </c:manualLayout>
      </c:layout>
      <c:scatterChart>
        <c:scatterStyle val="smoothMarker"/>
        <c:varyColors val="0"/>
        <c:ser>
          <c:idx val="0"/>
          <c:order val="0"/>
          <c:tx>
            <c:v>Total exposure John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100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'E5.12 Exp1'!$B$2502:$B$2900</c:f>
              <c:numCache>
                <c:formatCode>General</c:formatCode>
                <c:ptCount val="399"/>
                <c:pt idx="0">
                  <c:v>0.72452405425786681</c:v>
                </c:pt>
                <c:pt idx="1">
                  <c:v>0.72452405425786681</c:v>
                </c:pt>
                <c:pt idx="2">
                  <c:v>0.72637303398977027</c:v>
                </c:pt>
                <c:pt idx="3">
                  <c:v>0.72822201372167372</c:v>
                </c:pt>
                <c:pt idx="4">
                  <c:v>0.73007099345357718</c:v>
                </c:pt>
                <c:pt idx="5">
                  <c:v>0.73191997318548063</c:v>
                </c:pt>
                <c:pt idx="6">
                  <c:v>0.73376895291738409</c:v>
                </c:pt>
                <c:pt idx="7">
                  <c:v>0.73561793264928754</c:v>
                </c:pt>
                <c:pt idx="8">
                  <c:v>0.73608017758226341</c:v>
                </c:pt>
                <c:pt idx="9">
                  <c:v>0.73608017758226341</c:v>
                </c:pt>
                <c:pt idx="10">
                  <c:v>0.73608017758226341</c:v>
                </c:pt>
                <c:pt idx="11">
                  <c:v>0.73608017758226341</c:v>
                </c:pt>
                <c:pt idx="12">
                  <c:v>0.73792915731416686</c:v>
                </c:pt>
                <c:pt idx="13">
                  <c:v>0.73977813704607032</c:v>
                </c:pt>
                <c:pt idx="14">
                  <c:v>0.74162711677797377</c:v>
                </c:pt>
                <c:pt idx="15">
                  <c:v>0.74347609650987723</c:v>
                </c:pt>
                <c:pt idx="16">
                  <c:v>0.74532507624178068</c:v>
                </c:pt>
                <c:pt idx="17">
                  <c:v>0.74717405597368414</c:v>
                </c:pt>
                <c:pt idx="18">
                  <c:v>0.74763630090666011</c:v>
                </c:pt>
                <c:pt idx="19">
                  <c:v>0.74763630090666011</c:v>
                </c:pt>
                <c:pt idx="20">
                  <c:v>0.74763630090666011</c:v>
                </c:pt>
                <c:pt idx="21">
                  <c:v>0.74763630090666011</c:v>
                </c:pt>
                <c:pt idx="22">
                  <c:v>0.74948528063856357</c:v>
                </c:pt>
                <c:pt idx="23">
                  <c:v>0.75133426037046702</c:v>
                </c:pt>
                <c:pt idx="24">
                  <c:v>0.75318324010237048</c:v>
                </c:pt>
                <c:pt idx="25">
                  <c:v>0.75503221983427393</c:v>
                </c:pt>
                <c:pt idx="26">
                  <c:v>0.75688119956617739</c:v>
                </c:pt>
                <c:pt idx="27">
                  <c:v>0.75873017929808084</c:v>
                </c:pt>
                <c:pt idx="28">
                  <c:v>0.75919242423105671</c:v>
                </c:pt>
                <c:pt idx="29">
                  <c:v>0.75919242423105671</c:v>
                </c:pt>
                <c:pt idx="30">
                  <c:v>0.75919242423105671</c:v>
                </c:pt>
                <c:pt idx="31">
                  <c:v>0.75919242423105671</c:v>
                </c:pt>
                <c:pt idx="32">
                  <c:v>0.76104140396296016</c:v>
                </c:pt>
                <c:pt idx="33">
                  <c:v>0.76289038369486362</c:v>
                </c:pt>
                <c:pt idx="34">
                  <c:v>0.76473936342676707</c:v>
                </c:pt>
                <c:pt idx="35">
                  <c:v>0.76658834315867053</c:v>
                </c:pt>
                <c:pt idx="36">
                  <c:v>0.76843732289057398</c:v>
                </c:pt>
                <c:pt idx="37">
                  <c:v>0.77028630262247744</c:v>
                </c:pt>
                <c:pt idx="38">
                  <c:v>0.7707485475554533</c:v>
                </c:pt>
                <c:pt idx="39">
                  <c:v>0.7707485475554533</c:v>
                </c:pt>
                <c:pt idx="40">
                  <c:v>0.7707485475554533</c:v>
                </c:pt>
                <c:pt idx="41">
                  <c:v>0.7707485475554533</c:v>
                </c:pt>
                <c:pt idx="42">
                  <c:v>0.77259752728735676</c:v>
                </c:pt>
                <c:pt idx="43">
                  <c:v>0.77444650701926021</c:v>
                </c:pt>
                <c:pt idx="44">
                  <c:v>0.77629548675116367</c:v>
                </c:pt>
                <c:pt idx="45">
                  <c:v>0.77814446648306712</c:v>
                </c:pt>
                <c:pt idx="46">
                  <c:v>0.77999344621497058</c:v>
                </c:pt>
                <c:pt idx="47">
                  <c:v>0.78184242594687403</c:v>
                </c:pt>
                <c:pt idx="48">
                  <c:v>0.78230467087985001</c:v>
                </c:pt>
                <c:pt idx="49">
                  <c:v>0.78230467087985001</c:v>
                </c:pt>
                <c:pt idx="50">
                  <c:v>0.78230467087985001</c:v>
                </c:pt>
                <c:pt idx="51">
                  <c:v>0.78230467087985001</c:v>
                </c:pt>
                <c:pt idx="52">
                  <c:v>0.78415365061175346</c:v>
                </c:pt>
                <c:pt idx="53">
                  <c:v>0.78600263034365692</c:v>
                </c:pt>
                <c:pt idx="54">
                  <c:v>0.78785161007556037</c:v>
                </c:pt>
                <c:pt idx="55">
                  <c:v>0.78970058980746383</c:v>
                </c:pt>
                <c:pt idx="56">
                  <c:v>0.79154956953936728</c:v>
                </c:pt>
                <c:pt idx="57">
                  <c:v>0.79339854927127074</c:v>
                </c:pt>
                <c:pt idx="58">
                  <c:v>0.7938607942042466</c:v>
                </c:pt>
                <c:pt idx="59">
                  <c:v>0.7938607942042466</c:v>
                </c:pt>
                <c:pt idx="60">
                  <c:v>0.7938607942042466</c:v>
                </c:pt>
                <c:pt idx="61">
                  <c:v>0.7938607942042466</c:v>
                </c:pt>
                <c:pt idx="62">
                  <c:v>0.79570977393615006</c:v>
                </c:pt>
                <c:pt idx="63">
                  <c:v>0.79755875366805351</c:v>
                </c:pt>
                <c:pt idx="64">
                  <c:v>0.79940773339995697</c:v>
                </c:pt>
                <c:pt idx="65">
                  <c:v>0.80125671313186042</c:v>
                </c:pt>
                <c:pt idx="66">
                  <c:v>0.80310569286376388</c:v>
                </c:pt>
                <c:pt idx="67">
                  <c:v>0.80495467259566733</c:v>
                </c:pt>
                <c:pt idx="68">
                  <c:v>0.80541691752864319</c:v>
                </c:pt>
                <c:pt idx="69">
                  <c:v>0.80541691752864319</c:v>
                </c:pt>
                <c:pt idx="70">
                  <c:v>0.80541691752864319</c:v>
                </c:pt>
                <c:pt idx="71">
                  <c:v>0.80541691752864319</c:v>
                </c:pt>
                <c:pt idx="72">
                  <c:v>0.80726589726054665</c:v>
                </c:pt>
                <c:pt idx="73">
                  <c:v>0.8091148769924501</c:v>
                </c:pt>
                <c:pt idx="74">
                  <c:v>0.81096385672435356</c:v>
                </c:pt>
                <c:pt idx="75">
                  <c:v>0.81281283645625702</c:v>
                </c:pt>
                <c:pt idx="76">
                  <c:v>0.81466181618816047</c:v>
                </c:pt>
                <c:pt idx="77">
                  <c:v>0.81651079592006393</c:v>
                </c:pt>
                <c:pt idx="78">
                  <c:v>0.81697304085303979</c:v>
                </c:pt>
                <c:pt idx="79">
                  <c:v>0.81697304085303979</c:v>
                </c:pt>
                <c:pt idx="80">
                  <c:v>0.81697304085303979</c:v>
                </c:pt>
                <c:pt idx="81">
                  <c:v>0.81697304085303979</c:v>
                </c:pt>
                <c:pt idx="82">
                  <c:v>0.81882202058494324</c:v>
                </c:pt>
                <c:pt idx="83">
                  <c:v>0.8206710003168467</c:v>
                </c:pt>
                <c:pt idx="84">
                  <c:v>0.82251998004875015</c:v>
                </c:pt>
                <c:pt idx="85">
                  <c:v>0.82436895978065361</c:v>
                </c:pt>
                <c:pt idx="86">
                  <c:v>0.82621793951255706</c:v>
                </c:pt>
                <c:pt idx="87">
                  <c:v>0.82806691924446052</c:v>
                </c:pt>
                <c:pt idx="88">
                  <c:v>0.82852916417743649</c:v>
                </c:pt>
                <c:pt idx="89">
                  <c:v>0.82852916417743649</c:v>
                </c:pt>
                <c:pt idx="90">
                  <c:v>0.82852916417743649</c:v>
                </c:pt>
                <c:pt idx="91">
                  <c:v>0.82852916417743649</c:v>
                </c:pt>
                <c:pt idx="92">
                  <c:v>0.83037814390933995</c:v>
                </c:pt>
                <c:pt idx="93">
                  <c:v>0.8322271236412434</c:v>
                </c:pt>
                <c:pt idx="94">
                  <c:v>0.83407610337314686</c:v>
                </c:pt>
                <c:pt idx="95">
                  <c:v>0.83592508310505031</c:v>
                </c:pt>
                <c:pt idx="96">
                  <c:v>0.83777406283695377</c:v>
                </c:pt>
                <c:pt idx="97">
                  <c:v>0.83962304256885723</c:v>
                </c:pt>
                <c:pt idx="98">
                  <c:v>0.84008528750183309</c:v>
                </c:pt>
                <c:pt idx="99">
                  <c:v>0.84008528750183309</c:v>
                </c:pt>
                <c:pt idx="100">
                  <c:v>0.84008528750183309</c:v>
                </c:pt>
                <c:pt idx="101">
                  <c:v>0.84008528750183309</c:v>
                </c:pt>
                <c:pt idx="102">
                  <c:v>0.84193426723373654</c:v>
                </c:pt>
                <c:pt idx="103">
                  <c:v>0.84378324696564</c:v>
                </c:pt>
                <c:pt idx="104">
                  <c:v>0.84563222669754345</c:v>
                </c:pt>
                <c:pt idx="105">
                  <c:v>0.84748120642944691</c:v>
                </c:pt>
                <c:pt idx="106">
                  <c:v>0.84933018616135036</c:v>
                </c:pt>
                <c:pt idx="107">
                  <c:v>0.85117916589325382</c:v>
                </c:pt>
                <c:pt idx="108">
                  <c:v>0.85164141082622968</c:v>
                </c:pt>
                <c:pt idx="109">
                  <c:v>0.85164141082622968</c:v>
                </c:pt>
                <c:pt idx="110">
                  <c:v>0.85164141082622968</c:v>
                </c:pt>
                <c:pt idx="111">
                  <c:v>0.85164141082622968</c:v>
                </c:pt>
                <c:pt idx="112">
                  <c:v>0.85349039055813314</c:v>
                </c:pt>
                <c:pt idx="113">
                  <c:v>0.85533937029003659</c:v>
                </c:pt>
                <c:pt idx="114">
                  <c:v>0.85718835002194005</c:v>
                </c:pt>
                <c:pt idx="115">
                  <c:v>0.8590373297538435</c:v>
                </c:pt>
                <c:pt idx="116">
                  <c:v>0.86088630948574696</c:v>
                </c:pt>
                <c:pt idx="117">
                  <c:v>0.86273528921765041</c:v>
                </c:pt>
                <c:pt idx="118">
                  <c:v>0.86319753415062639</c:v>
                </c:pt>
                <c:pt idx="119">
                  <c:v>0.86319753415062639</c:v>
                </c:pt>
                <c:pt idx="120">
                  <c:v>0.86319753415062639</c:v>
                </c:pt>
                <c:pt idx="121">
                  <c:v>0.86319753415062639</c:v>
                </c:pt>
                <c:pt idx="122">
                  <c:v>0.86504651388252984</c:v>
                </c:pt>
                <c:pt idx="123">
                  <c:v>0.8668954936144333</c:v>
                </c:pt>
                <c:pt idx="124">
                  <c:v>0.86874447334633675</c:v>
                </c:pt>
                <c:pt idx="125">
                  <c:v>0.87059345307824021</c:v>
                </c:pt>
                <c:pt idx="126">
                  <c:v>0.87244243281014366</c:v>
                </c:pt>
                <c:pt idx="127">
                  <c:v>0.87429141254204712</c:v>
                </c:pt>
                <c:pt idx="128">
                  <c:v>0.87475365747502298</c:v>
                </c:pt>
                <c:pt idx="129">
                  <c:v>0.87475365747502298</c:v>
                </c:pt>
                <c:pt idx="130">
                  <c:v>0.87475365747502298</c:v>
                </c:pt>
                <c:pt idx="131">
                  <c:v>0.87475365747502298</c:v>
                </c:pt>
                <c:pt idx="132">
                  <c:v>0.87660263720692644</c:v>
                </c:pt>
                <c:pt idx="133">
                  <c:v>0.87845161693882989</c:v>
                </c:pt>
                <c:pt idx="134">
                  <c:v>0.88030059667073335</c:v>
                </c:pt>
                <c:pt idx="135">
                  <c:v>0.8821495764026368</c:v>
                </c:pt>
                <c:pt idx="136">
                  <c:v>0.88399855613454026</c:v>
                </c:pt>
                <c:pt idx="137">
                  <c:v>0.88584753586644371</c:v>
                </c:pt>
                <c:pt idx="138">
                  <c:v>0.88630978079941958</c:v>
                </c:pt>
                <c:pt idx="139">
                  <c:v>0.88630978079941958</c:v>
                </c:pt>
                <c:pt idx="140">
                  <c:v>0.88630978079941958</c:v>
                </c:pt>
                <c:pt idx="141">
                  <c:v>0.88630978079941958</c:v>
                </c:pt>
                <c:pt idx="142">
                  <c:v>0.88815876053132303</c:v>
                </c:pt>
                <c:pt idx="143">
                  <c:v>0.89000774026322649</c:v>
                </c:pt>
                <c:pt idx="144">
                  <c:v>0.89185671999512994</c:v>
                </c:pt>
                <c:pt idx="145">
                  <c:v>0.8937056997270334</c:v>
                </c:pt>
                <c:pt idx="146">
                  <c:v>0.89555467945893685</c:v>
                </c:pt>
                <c:pt idx="147">
                  <c:v>0.89740365919084031</c:v>
                </c:pt>
                <c:pt idx="148">
                  <c:v>0.89786590412381617</c:v>
                </c:pt>
                <c:pt idx="149">
                  <c:v>0.89786590412381617</c:v>
                </c:pt>
                <c:pt idx="150">
                  <c:v>0.89786590412381617</c:v>
                </c:pt>
                <c:pt idx="151">
                  <c:v>0.89786590412381617</c:v>
                </c:pt>
                <c:pt idx="152">
                  <c:v>0.89971488385571963</c:v>
                </c:pt>
                <c:pt idx="153">
                  <c:v>0.90156386358762308</c:v>
                </c:pt>
                <c:pt idx="154">
                  <c:v>0.90341284331952654</c:v>
                </c:pt>
                <c:pt idx="155">
                  <c:v>0.90526182305142999</c:v>
                </c:pt>
                <c:pt idx="156">
                  <c:v>0.90711080278333345</c:v>
                </c:pt>
                <c:pt idx="157">
                  <c:v>0.9089597825152369</c:v>
                </c:pt>
                <c:pt idx="158">
                  <c:v>0.90942202744821288</c:v>
                </c:pt>
                <c:pt idx="159">
                  <c:v>0.90942202744821288</c:v>
                </c:pt>
                <c:pt idx="160">
                  <c:v>0.90942202744821288</c:v>
                </c:pt>
                <c:pt idx="161">
                  <c:v>0.90942202744821288</c:v>
                </c:pt>
                <c:pt idx="162">
                  <c:v>0.91127100718011633</c:v>
                </c:pt>
                <c:pt idx="163">
                  <c:v>0.91311998691201979</c:v>
                </c:pt>
                <c:pt idx="164">
                  <c:v>0.91496896664392324</c:v>
                </c:pt>
                <c:pt idx="165">
                  <c:v>0.9168179463758267</c:v>
                </c:pt>
                <c:pt idx="166">
                  <c:v>0.91866692610773015</c:v>
                </c:pt>
                <c:pt idx="167">
                  <c:v>0.92051590583963361</c:v>
                </c:pt>
                <c:pt idx="168">
                  <c:v>0.92097815077260947</c:v>
                </c:pt>
                <c:pt idx="169">
                  <c:v>0.92097815077260947</c:v>
                </c:pt>
                <c:pt idx="170">
                  <c:v>0.92097815077260947</c:v>
                </c:pt>
                <c:pt idx="171">
                  <c:v>0.92097815077260947</c:v>
                </c:pt>
                <c:pt idx="172">
                  <c:v>0.92282713050451293</c:v>
                </c:pt>
                <c:pt idx="173">
                  <c:v>0.92467611023641638</c:v>
                </c:pt>
                <c:pt idx="174">
                  <c:v>0.92652508996831984</c:v>
                </c:pt>
                <c:pt idx="175">
                  <c:v>0.92837406970022329</c:v>
                </c:pt>
                <c:pt idx="176">
                  <c:v>0.93022304943212675</c:v>
                </c:pt>
                <c:pt idx="177">
                  <c:v>0.9320720291640302</c:v>
                </c:pt>
                <c:pt idx="178">
                  <c:v>0.93253427409700607</c:v>
                </c:pt>
                <c:pt idx="179">
                  <c:v>0.93253427409700607</c:v>
                </c:pt>
                <c:pt idx="180">
                  <c:v>0.93253427409700607</c:v>
                </c:pt>
                <c:pt idx="181">
                  <c:v>0.93253427409700607</c:v>
                </c:pt>
                <c:pt idx="182">
                  <c:v>0.93438325382890952</c:v>
                </c:pt>
                <c:pt idx="183">
                  <c:v>0.93623223356081298</c:v>
                </c:pt>
                <c:pt idx="184">
                  <c:v>0.93808121329271643</c:v>
                </c:pt>
                <c:pt idx="185">
                  <c:v>0.93993019302461989</c:v>
                </c:pt>
                <c:pt idx="186">
                  <c:v>0.94177917275652334</c:v>
                </c:pt>
                <c:pt idx="187">
                  <c:v>0.9436281524884268</c:v>
                </c:pt>
                <c:pt idx="188">
                  <c:v>0.94409039742140277</c:v>
                </c:pt>
                <c:pt idx="189">
                  <c:v>0.94409039742140277</c:v>
                </c:pt>
                <c:pt idx="190">
                  <c:v>0.94409039742140277</c:v>
                </c:pt>
                <c:pt idx="191">
                  <c:v>0.94409039742140277</c:v>
                </c:pt>
                <c:pt idx="192">
                  <c:v>0.94593937715330623</c:v>
                </c:pt>
                <c:pt idx="193">
                  <c:v>0.94778835688520968</c:v>
                </c:pt>
                <c:pt idx="194">
                  <c:v>0.94963733661711314</c:v>
                </c:pt>
                <c:pt idx="195">
                  <c:v>0.95148631634901659</c:v>
                </c:pt>
                <c:pt idx="196">
                  <c:v>0.95333529608092005</c:v>
                </c:pt>
                <c:pt idx="197">
                  <c:v>0.9551842758128235</c:v>
                </c:pt>
                <c:pt idx="198">
                  <c:v>0.95564652074579937</c:v>
                </c:pt>
                <c:pt idx="199">
                  <c:v>0.95564652074579937</c:v>
                </c:pt>
                <c:pt idx="200">
                  <c:v>0.95564652074579937</c:v>
                </c:pt>
                <c:pt idx="201">
                  <c:v>0.95564652074579937</c:v>
                </c:pt>
                <c:pt idx="202">
                  <c:v>0.95749550047770282</c:v>
                </c:pt>
                <c:pt idx="203">
                  <c:v>0.95934448020960628</c:v>
                </c:pt>
                <c:pt idx="204">
                  <c:v>0.96119345994150973</c:v>
                </c:pt>
                <c:pt idx="205">
                  <c:v>0.96304243967341319</c:v>
                </c:pt>
                <c:pt idx="206">
                  <c:v>0.96489141940531664</c:v>
                </c:pt>
                <c:pt idx="207">
                  <c:v>0.9667403991372201</c:v>
                </c:pt>
                <c:pt idx="208">
                  <c:v>0.96720264407019596</c:v>
                </c:pt>
                <c:pt idx="209">
                  <c:v>0.96720264407019596</c:v>
                </c:pt>
                <c:pt idx="210">
                  <c:v>0.96720264407019596</c:v>
                </c:pt>
                <c:pt idx="211">
                  <c:v>0.96720264407019596</c:v>
                </c:pt>
                <c:pt idx="212">
                  <c:v>0.96905162380209942</c:v>
                </c:pt>
                <c:pt idx="213">
                  <c:v>0.97090060353400287</c:v>
                </c:pt>
                <c:pt idx="214">
                  <c:v>0.97274958326590633</c:v>
                </c:pt>
                <c:pt idx="215">
                  <c:v>0.97459856299780978</c:v>
                </c:pt>
                <c:pt idx="216">
                  <c:v>0.97644754272971324</c:v>
                </c:pt>
                <c:pt idx="217">
                  <c:v>0.97829652246161669</c:v>
                </c:pt>
                <c:pt idx="218">
                  <c:v>0.97875876739459255</c:v>
                </c:pt>
                <c:pt idx="219">
                  <c:v>0.97875876739459255</c:v>
                </c:pt>
                <c:pt idx="220">
                  <c:v>0.97875876739459255</c:v>
                </c:pt>
                <c:pt idx="221">
                  <c:v>0.97875876739459255</c:v>
                </c:pt>
                <c:pt idx="222">
                  <c:v>0.98060774712649601</c:v>
                </c:pt>
                <c:pt idx="223">
                  <c:v>0.98245672685839947</c:v>
                </c:pt>
                <c:pt idx="224">
                  <c:v>0.98430570659030292</c:v>
                </c:pt>
                <c:pt idx="225">
                  <c:v>0.98615468632220638</c:v>
                </c:pt>
                <c:pt idx="226">
                  <c:v>0.98800366605410983</c:v>
                </c:pt>
                <c:pt idx="227">
                  <c:v>0.98985264578601329</c:v>
                </c:pt>
                <c:pt idx="228">
                  <c:v>0.99031489071898926</c:v>
                </c:pt>
                <c:pt idx="229">
                  <c:v>0.99031489071898926</c:v>
                </c:pt>
                <c:pt idx="230">
                  <c:v>0.99031489071898926</c:v>
                </c:pt>
                <c:pt idx="231">
                  <c:v>0.99031489071898926</c:v>
                </c:pt>
                <c:pt idx="232">
                  <c:v>0.99216387045089272</c:v>
                </c:pt>
                <c:pt idx="233">
                  <c:v>0.99401285018279617</c:v>
                </c:pt>
                <c:pt idx="234">
                  <c:v>0.99586182991469963</c:v>
                </c:pt>
                <c:pt idx="235">
                  <c:v>0.99771080964660308</c:v>
                </c:pt>
                <c:pt idx="236">
                  <c:v>0.99955978937850654</c:v>
                </c:pt>
                <c:pt idx="237">
                  <c:v>1.0014087691104101</c:v>
                </c:pt>
                <c:pt idx="238">
                  <c:v>1.001871014043386</c:v>
                </c:pt>
                <c:pt idx="239">
                  <c:v>1.001871014043386</c:v>
                </c:pt>
                <c:pt idx="240">
                  <c:v>1.001871014043386</c:v>
                </c:pt>
                <c:pt idx="241">
                  <c:v>1.001871014043386</c:v>
                </c:pt>
                <c:pt idx="242">
                  <c:v>1.0037199937752894</c:v>
                </c:pt>
                <c:pt idx="243">
                  <c:v>1.0055689735071929</c:v>
                </c:pt>
                <c:pt idx="244">
                  <c:v>1.0074179532390963</c:v>
                </c:pt>
                <c:pt idx="245">
                  <c:v>1.0092669329709998</c:v>
                </c:pt>
                <c:pt idx="246">
                  <c:v>1.0111159127029032</c:v>
                </c:pt>
                <c:pt idx="247">
                  <c:v>1.0129648924348067</c:v>
                </c:pt>
                <c:pt idx="248">
                  <c:v>1.0134271373677826</c:v>
                </c:pt>
                <c:pt idx="249">
                  <c:v>1.0134271373677826</c:v>
                </c:pt>
                <c:pt idx="250">
                  <c:v>1.0134271373677826</c:v>
                </c:pt>
                <c:pt idx="251">
                  <c:v>1.0134271373677826</c:v>
                </c:pt>
                <c:pt idx="252">
                  <c:v>1.015276117099686</c:v>
                </c:pt>
                <c:pt idx="253">
                  <c:v>1.0171250968315895</c:v>
                </c:pt>
                <c:pt idx="254">
                  <c:v>1.0189740765634929</c:v>
                </c:pt>
                <c:pt idx="255">
                  <c:v>1.0208230562953964</c:v>
                </c:pt>
                <c:pt idx="256">
                  <c:v>1.0226720360272998</c:v>
                </c:pt>
                <c:pt idx="257">
                  <c:v>1.0245210157592033</c:v>
                </c:pt>
                <c:pt idx="258">
                  <c:v>1.0249832606921792</c:v>
                </c:pt>
                <c:pt idx="259">
                  <c:v>1.0249832606921792</c:v>
                </c:pt>
                <c:pt idx="260">
                  <c:v>1.0249832606921792</c:v>
                </c:pt>
                <c:pt idx="261">
                  <c:v>1.0249832606921792</c:v>
                </c:pt>
                <c:pt idx="262">
                  <c:v>1.0268322404240826</c:v>
                </c:pt>
                <c:pt idx="263">
                  <c:v>1.0286812201559861</c:v>
                </c:pt>
                <c:pt idx="264">
                  <c:v>1.0305301998878895</c:v>
                </c:pt>
                <c:pt idx="265">
                  <c:v>1.032379179619793</c:v>
                </c:pt>
                <c:pt idx="266">
                  <c:v>1.0342281593516964</c:v>
                </c:pt>
                <c:pt idx="267">
                  <c:v>1.0360771390835999</c:v>
                </c:pt>
                <c:pt idx="268">
                  <c:v>1.0365393840165757</c:v>
                </c:pt>
                <c:pt idx="269">
                  <c:v>1.0365393840165757</c:v>
                </c:pt>
                <c:pt idx="270">
                  <c:v>1.0365393840165757</c:v>
                </c:pt>
                <c:pt idx="271">
                  <c:v>1.0365393840165757</c:v>
                </c:pt>
                <c:pt idx="272">
                  <c:v>1.0383883637484792</c:v>
                </c:pt>
                <c:pt idx="273">
                  <c:v>1.0402373434803827</c:v>
                </c:pt>
                <c:pt idx="274">
                  <c:v>1.0420863232122861</c:v>
                </c:pt>
                <c:pt idx="275">
                  <c:v>1.0439353029441896</c:v>
                </c:pt>
                <c:pt idx="276">
                  <c:v>1.045784282676093</c:v>
                </c:pt>
                <c:pt idx="277">
                  <c:v>1.0476332624079965</c:v>
                </c:pt>
                <c:pt idx="278">
                  <c:v>1.0480955073409723</c:v>
                </c:pt>
                <c:pt idx="279">
                  <c:v>1.0480955073409723</c:v>
                </c:pt>
                <c:pt idx="280">
                  <c:v>1.0480955073409723</c:v>
                </c:pt>
                <c:pt idx="281">
                  <c:v>1.0480955073409723</c:v>
                </c:pt>
                <c:pt idx="282">
                  <c:v>1.0499444870728758</c:v>
                </c:pt>
                <c:pt idx="283">
                  <c:v>1.0517934668047793</c:v>
                </c:pt>
                <c:pt idx="284">
                  <c:v>1.0536424465366827</c:v>
                </c:pt>
                <c:pt idx="285">
                  <c:v>1.0554914262685862</c:v>
                </c:pt>
                <c:pt idx="286">
                  <c:v>1.0573404060004896</c:v>
                </c:pt>
                <c:pt idx="287">
                  <c:v>1.0591893857323931</c:v>
                </c:pt>
                <c:pt idx="288">
                  <c:v>1.0596516306653689</c:v>
                </c:pt>
                <c:pt idx="289">
                  <c:v>1.0596516306653689</c:v>
                </c:pt>
                <c:pt idx="290">
                  <c:v>1.0596516306653689</c:v>
                </c:pt>
                <c:pt idx="291">
                  <c:v>1.0596516306653689</c:v>
                </c:pt>
                <c:pt idx="292">
                  <c:v>1.0615006103972724</c:v>
                </c:pt>
                <c:pt idx="293">
                  <c:v>1.0633495901291758</c:v>
                </c:pt>
                <c:pt idx="294">
                  <c:v>1.0651985698610793</c:v>
                </c:pt>
                <c:pt idx="295">
                  <c:v>1.0670475495929828</c:v>
                </c:pt>
                <c:pt idx="296">
                  <c:v>1.0688965293248862</c:v>
                </c:pt>
                <c:pt idx="297">
                  <c:v>1.0707455090567897</c:v>
                </c:pt>
                <c:pt idx="298">
                  <c:v>1.0712077539897655</c:v>
                </c:pt>
                <c:pt idx="299">
                  <c:v>1.0712077539897655</c:v>
                </c:pt>
                <c:pt idx="300">
                  <c:v>1.0712077539897655</c:v>
                </c:pt>
                <c:pt idx="301">
                  <c:v>1.0712077539897655</c:v>
                </c:pt>
                <c:pt idx="302">
                  <c:v>1.073056733721669</c:v>
                </c:pt>
                <c:pt idx="303">
                  <c:v>1.0749057134535724</c:v>
                </c:pt>
                <c:pt idx="304">
                  <c:v>1.0767546931854759</c:v>
                </c:pt>
                <c:pt idx="305">
                  <c:v>1.0786036729173794</c:v>
                </c:pt>
                <c:pt idx="306">
                  <c:v>1.0804526526492828</c:v>
                </c:pt>
                <c:pt idx="307">
                  <c:v>1.0823016323811863</c:v>
                </c:pt>
                <c:pt idx="308">
                  <c:v>1.0827638773141621</c:v>
                </c:pt>
                <c:pt idx="309">
                  <c:v>1.0827638773141621</c:v>
                </c:pt>
                <c:pt idx="310">
                  <c:v>1.0827638773141621</c:v>
                </c:pt>
                <c:pt idx="311">
                  <c:v>1.0827638773141621</c:v>
                </c:pt>
                <c:pt idx="312">
                  <c:v>1.0846128570460656</c:v>
                </c:pt>
                <c:pt idx="313">
                  <c:v>1.086461836777969</c:v>
                </c:pt>
                <c:pt idx="314">
                  <c:v>1.0883108165098725</c:v>
                </c:pt>
                <c:pt idx="315">
                  <c:v>1.0901597962417759</c:v>
                </c:pt>
                <c:pt idx="316">
                  <c:v>1.0920087759736794</c:v>
                </c:pt>
                <c:pt idx="317">
                  <c:v>1.0938577557055829</c:v>
                </c:pt>
                <c:pt idx="318">
                  <c:v>1.0943200006385589</c:v>
                </c:pt>
                <c:pt idx="319">
                  <c:v>1.0943200006385589</c:v>
                </c:pt>
                <c:pt idx="320">
                  <c:v>1.0943200006385589</c:v>
                </c:pt>
                <c:pt idx="321">
                  <c:v>1.0943200006385589</c:v>
                </c:pt>
                <c:pt idx="322">
                  <c:v>1.0961689803704624</c:v>
                </c:pt>
                <c:pt idx="323">
                  <c:v>1.0980179601023659</c:v>
                </c:pt>
                <c:pt idx="324">
                  <c:v>1.0998669398342693</c:v>
                </c:pt>
                <c:pt idx="325">
                  <c:v>1.1017159195661728</c:v>
                </c:pt>
                <c:pt idx="326">
                  <c:v>1.1035648992980762</c:v>
                </c:pt>
                <c:pt idx="327">
                  <c:v>1.1054138790299797</c:v>
                </c:pt>
                <c:pt idx="328">
                  <c:v>1.1058761239629555</c:v>
                </c:pt>
                <c:pt idx="329">
                  <c:v>1.1058761239629555</c:v>
                </c:pt>
                <c:pt idx="330">
                  <c:v>1.1058761239629555</c:v>
                </c:pt>
                <c:pt idx="331">
                  <c:v>1.1058761239629555</c:v>
                </c:pt>
                <c:pt idx="332">
                  <c:v>1.107725103694859</c:v>
                </c:pt>
                <c:pt idx="333">
                  <c:v>1.1095740834267624</c:v>
                </c:pt>
                <c:pt idx="334">
                  <c:v>1.1114230631586659</c:v>
                </c:pt>
                <c:pt idx="335">
                  <c:v>1.1132720428905694</c:v>
                </c:pt>
                <c:pt idx="336">
                  <c:v>1.1151210226224728</c:v>
                </c:pt>
                <c:pt idx="337">
                  <c:v>1.1169700023543763</c:v>
                </c:pt>
                <c:pt idx="338">
                  <c:v>1.1174322472873521</c:v>
                </c:pt>
                <c:pt idx="339">
                  <c:v>1.1174322472873521</c:v>
                </c:pt>
                <c:pt idx="340">
                  <c:v>1.1174322472873521</c:v>
                </c:pt>
                <c:pt idx="341">
                  <c:v>1.1174322472873521</c:v>
                </c:pt>
                <c:pt idx="342">
                  <c:v>1.1192812270192556</c:v>
                </c:pt>
                <c:pt idx="343">
                  <c:v>1.121130206751159</c:v>
                </c:pt>
                <c:pt idx="344">
                  <c:v>1.1229791864830625</c:v>
                </c:pt>
                <c:pt idx="345">
                  <c:v>1.124828166214966</c:v>
                </c:pt>
                <c:pt idx="346">
                  <c:v>1.1266771459468694</c:v>
                </c:pt>
                <c:pt idx="347">
                  <c:v>1.1285261256787729</c:v>
                </c:pt>
                <c:pt idx="348">
                  <c:v>1.1289883706117487</c:v>
                </c:pt>
                <c:pt idx="349">
                  <c:v>1.1289883706117487</c:v>
                </c:pt>
                <c:pt idx="350">
                  <c:v>1.1289883706117487</c:v>
                </c:pt>
                <c:pt idx="351">
                  <c:v>1.1289883706117487</c:v>
                </c:pt>
                <c:pt idx="352">
                  <c:v>1.1308373503436522</c:v>
                </c:pt>
                <c:pt idx="353">
                  <c:v>1.1326863300755556</c:v>
                </c:pt>
                <c:pt idx="354">
                  <c:v>1.1345353098074591</c:v>
                </c:pt>
                <c:pt idx="355">
                  <c:v>1.1363842895393625</c:v>
                </c:pt>
                <c:pt idx="356">
                  <c:v>1.138233269271266</c:v>
                </c:pt>
                <c:pt idx="357">
                  <c:v>1.1400822490031695</c:v>
                </c:pt>
                <c:pt idx="358">
                  <c:v>1.1405444939361453</c:v>
                </c:pt>
                <c:pt idx="359">
                  <c:v>1.1405444939361453</c:v>
                </c:pt>
                <c:pt idx="360">
                  <c:v>1.1405444939361453</c:v>
                </c:pt>
                <c:pt idx="361">
                  <c:v>1.1405444939361453</c:v>
                </c:pt>
                <c:pt idx="362">
                  <c:v>1.1423934736680488</c:v>
                </c:pt>
                <c:pt idx="363">
                  <c:v>1.1442424533999522</c:v>
                </c:pt>
                <c:pt idx="364">
                  <c:v>1.1460914331318557</c:v>
                </c:pt>
                <c:pt idx="365">
                  <c:v>1.1479404128637591</c:v>
                </c:pt>
                <c:pt idx="366">
                  <c:v>1.1497893925956626</c:v>
                </c:pt>
                <c:pt idx="367">
                  <c:v>1.1516383723275661</c:v>
                </c:pt>
                <c:pt idx="368">
                  <c:v>1.1521006172605421</c:v>
                </c:pt>
                <c:pt idx="369">
                  <c:v>1.1521006172605421</c:v>
                </c:pt>
                <c:pt idx="370">
                  <c:v>1.1521006172605421</c:v>
                </c:pt>
                <c:pt idx="371">
                  <c:v>1.1521006172605421</c:v>
                </c:pt>
                <c:pt idx="372">
                  <c:v>1.1539495969924456</c:v>
                </c:pt>
                <c:pt idx="373">
                  <c:v>1.155798576724349</c:v>
                </c:pt>
                <c:pt idx="374">
                  <c:v>1.1576475564562525</c:v>
                </c:pt>
                <c:pt idx="375">
                  <c:v>1.159496536188156</c:v>
                </c:pt>
                <c:pt idx="376">
                  <c:v>1.1613455159200594</c:v>
                </c:pt>
                <c:pt idx="377">
                  <c:v>1.1631944956519629</c:v>
                </c:pt>
                <c:pt idx="378">
                  <c:v>1.1636567405849387</c:v>
                </c:pt>
                <c:pt idx="379">
                  <c:v>1.1636567405849387</c:v>
                </c:pt>
                <c:pt idx="380">
                  <c:v>1.1636567405849387</c:v>
                </c:pt>
                <c:pt idx="381">
                  <c:v>1.1636567405849387</c:v>
                </c:pt>
                <c:pt idx="382">
                  <c:v>1.1655057203168422</c:v>
                </c:pt>
                <c:pt idx="383">
                  <c:v>1.1673547000487456</c:v>
                </c:pt>
                <c:pt idx="384">
                  <c:v>1.1692036797806491</c:v>
                </c:pt>
                <c:pt idx="385">
                  <c:v>1.1710526595125526</c:v>
                </c:pt>
                <c:pt idx="386">
                  <c:v>1.172901639244456</c:v>
                </c:pt>
                <c:pt idx="387">
                  <c:v>1.1747506189763595</c:v>
                </c:pt>
                <c:pt idx="388">
                  <c:v>1.1752128639093353</c:v>
                </c:pt>
                <c:pt idx="389">
                  <c:v>1.1752128639093353</c:v>
                </c:pt>
                <c:pt idx="390">
                  <c:v>1.1752128639093353</c:v>
                </c:pt>
                <c:pt idx="391">
                  <c:v>1.1752128639093353</c:v>
                </c:pt>
                <c:pt idx="392">
                  <c:v>1.1770618436412388</c:v>
                </c:pt>
                <c:pt idx="393">
                  <c:v>1.1789108233731422</c:v>
                </c:pt>
                <c:pt idx="394">
                  <c:v>1.1807598031050457</c:v>
                </c:pt>
                <c:pt idx="395">
                  <c:v>1.1826087828369491</c:v>
                </c:pt>
                <c:pt idx="396">
                  <c:v>1.1844577625688526</c:v>
                </c:pt>
                <c:pt idx="397">
                  <c:v>1.1863067423007561</c:v>
                </c:pt>
                <c:pt idx="398">
                  <c:v>1.1867689872337319</c:v>
                </c:pt>
              </c:numCache>
            </c:numRef>
          </c:xVal>
          <c:yVal>
            <c:numRef>
              <c:f>'E5.12 Exp1'!$C$2502:$C$2900</c:f>
              <c:numCache>
                <c:formatCode>General</c:formatCode>
                <c:ptCount val="399"/>
                <c:pt idx="0">
                  <c:v>0</c:v>
                </c:pt>
                <c:pt idx="1">
                  <c:v>4.3267104890134737E-2</c:v>
                </c:pt>
                <c:pt idx="2">
                  <c:v>4.3267104890134737E-2</c:v>
                </c:pt>
                <c:pt idx="3">
                  <c:v>4.3267104890134737E-2</c:v>
                </c:pt>
                <c:pt idx="4">
                  <c:v>4.3267104890134737E-2</c:v>
                </c:pt>
                <c:pt idx="5">
                  <c:v>4.3267104890134737E-2</c:v>
                </c:pt>
                <c:pt idx="6">
                  <c:v>4.3267104890134737E-2</c:v>
                </c:pt>
                <c:pt idx="7">
                  <c:v>4.3267104890134737E-2</c:v>
                </c:pt>
                <c:pt idx="8">
                  <c:v>4.3267104890134737E-2</c:v>
                </c:pt>
                <c:pt idx="9">
                  <c:v>0</c:v>
                </c:pt>
                <c:pt idx="10">
                  <c:v>0</c:v>
                </c:pt>
                <c:pt idx="11">
                  <c:v>0.14710815662645671</c:v>
                </c:pt>
                <c:pt idx="12">
                  <c:v>0.14710815662645671</c:v>
                </c:pt>
                <c:pt idx="13">
                  <c:v>0.14710815662645671</c:v>
                </c:pt>
                <c:pt idx="14">
                  <c:v>0.14710815662645671</c:v>
                </c:pt>
                <c:pt idx="15">
                  <c:v>0.14710815662645671</c:v>
                </c:pt>
                <c:pt idx="16">
                  <c:v>0.14710815662645671</c:v>
                </c:pt>
                <c:pt idx="17">
                  <c:v>0.14710815662645671</c:v>
                </c:pt>
                <c:pt idx="18">
                  <c:v>0.14710815662645671</c:v>
                </c:pt>
                <c:pt idx="19">
                  <c:v>0</c:v>
                </c:pt>
                <c:pt idx="20">
                  <c:v>0</c:v>
                </c:pt>
                <c:pt idx="21">
                  <c:v>0.28556289227488924</c:v>
                </c:pt>
                <c:pt idx="22">
                  <c:v>0.28556289227488924</c:v>
                </c:pt>
                <c:pt idx="23">
                  <c:v>0.28556289227488924</c:v>
                </c:pt>
                <c:pt idx="24">
                  <c:v>0.28556289227488924</c:v>
                </c:pt>
                <c:pt idx="25">
                  <c:v>0.28556289227488924</c:v>
                </c:pt>
                <c:pt idx="26">
                  <c:v>0.28556289227488924</c:v>
                </c:pt>
                <c:pt idx="27">
                  <c:v>0.28556289227488924</c:v>
                </c:pt>
                <c:pt idx="28">
                  <c:v>0.28556289227488924</c:v>
                </c:pt>
                <c:pt idx="29">
                  <c:v>0</c:v>
                </c:pt>
                <c:pt idx="30">
                  <c:v>0</c:v>
                </c:pt>
                <c:pt idx="31">
                  <c:v>0.32882999716502398</c:v>
                </c:pt>
                <c:pt idx="32">
                  <c:v>0.32882999716502398</c:v>
                </c:pt>
                <c:pt idx="33">
                  <c:v>0.32882999716502398</c:v>
                </c:pt>
                <c:pt idx="34">
                  <c:v>0.32882999716502398</c:v>
                </c:pt>
                <c:pt idx="35">
                  <c:v>0.32882999716502398</c:v>
                </c:pt>
                <c:pt idx="36">
                  <c:v>0.32882999716502398</c:v>
                </c:pt>
                <c:pt idx="37">
                  <c:v>0.32882999716502398</c:v>
                </c:pt>
                <c:pt idx="38">
                  <c:v>0.32882999716502398</c:v>
                </c:pt>
                <c:pt idx="39">
                  <c:v>0</c:v>
                </c:pt>
                <c:pt idx="40">
                  <c:v>0</c:v>
                </c:pt>
                <c:pt idx="41">
                  <c:v>0.54516552161569243</c:v>
                </c:pt>
                <c:pt idx="42">
                  <c:v>0.54516552161569243</c:v>
                </c:pt>
                <c:pt idx="43">
                  <c:v>0.54516552161569243</c:v>
                </c:pt>
                <c:pt idx="44">
                  <c:v>0.54516552161569243</c:v>
                </c:pt>
                <c:pt idx="45">
                  <c:v>0.54516552161569243</c:v>
                </c:pt>
                <c:pt idx="46">
                  <c:v>0.54516552161569243</c:v>
                </c:pt>
                <c:pt idx="47">
                  <c:v>0.54516552161569243</c:v>
                </c:pt>
                <c:pt idx="48">
                  <c:v>0.54516552161569243</c:v>
                </c:pt>
                <c:pt idx="49">
                  <c:v>0</c:v>
                </c:pt>
                <c:pt idx="50">
                  <c:v>0</c:v>
                </c:pt>
                <c:pt idx="51">
                  <c:v>0.53651210063767085</c:v>
                </c:pt>
                <c:pt idx="52">
                  <c:v>0.53651210063767085</c:v>
                </c:pt>
                <c:pt idx="53">
                  <c:v>0.53651210063767085</c:v>
                </c:pt>
                <c:pt idx="54">
                  <c:v>0.53651210063767085</c:v>
                </c:pt>
                <c:pt idx="55">
                  <c:v>0.53651210063767085</c:v>
                </c:pt>
                <c:pt idx="56">
                  <c:v>0.53651210063767085</c:v>
                </c:pt>
                <c:pt idx="57">
                  <c:v>0.53651210063767085</c:v>
                </c:pt>
                <c:pt idx="58">
                  <c:v>0.53651210063767085</c:v>
                </c:pt>
                <c:pt idx="59">
                  <c:v>0</c:v>
                </c:pt>
                <c:pt idx="60">
                  <c:v>0</c:v>
                </c:pt>
                <c:pt idx="61">
                  <c:v>0.80476815095650611</c:v>
                </c:pt>
                <c:pt idx="62">
                  <c:v>0.80476815095650611</c:v>
                </c:pt>
                <c:pt idx="63">
                  <c:v>0.80476815095650611</c:v>
                </c:pt>
                <c:pt idx="64">
                  <c:v>0.80476815095650611</c:v>
                </c:pt>
                <c:pt idx="65">
                  <c:v>0.80476815095650611</c:v>
                </c:pt>
                <c:pt idx="66">
                  <c:v>0.80476815095650611</c:v>
                </c:pt>
                <c:pt idx="67">
                  <c:v>0.80476815095650611</c:v>
                </c:pt>
                <c:pt idx="68">
                  <c:v>0.80476815095650611</c:v>
                </c:pt>
                <c:pt idx="69">
                  <c:v>0</c:v>
                </c:pt>
                <c:pt idx="70">
                  <c:v>0</c:v>
                </c:pt>
                <c:pt idx="71">
                  <c:v>1.1509049900775843</c:v>
                </c:pt>
                <c:pt idx="72">
                  <c:v>1.1509049900775843</c:v>
                </c:pt>
                <c:pt idx="73">
                  <c:v>1.1509049900775843</c:v>
                </c:pt>
                <c:pt idx="74">
                  <c:v>1.1509049900775843</c:v>
                </c:pt>
                <c:pt idx="75">
                  <c:v>1.1509049900775843</c:v>
                </c:pt>
                <c:pt idx="76">
                  <c:v>1.1509049900775843</c:v>
                </c:pt>
                <c:pt idx="77">
                  <c:v>1.1509049900775843</c:v>
                </c:pt>
                <c:pt idx="78">
                  <c:v>1.1509049900775843</c:v>
                </c:pt>
                <c:pt idx="79">
                  <c:v>0</c:v>
                </c:pt>
                <c:pt idx="80">
                  <c:v>0</c:v>
                </c:pt>
                <c:pt idx="81">
                  <c:v>1.6441499858251039</c:v>
                </c:pt>
                <c:pt idx="82">
                  <c:v>1.6441499858251039</c:v>
                </c:pt>
                <c:pt idx="83">
                  <c:v>1.6441499858251039</c:v>
                </c:pt>
                <c:pt idx="84">
                  <c:v>1.6441499858251039</c:v>
                </c:pt>
                <c:pt idx="85">
                  <c:v>1.6441499858251039</c:v>
                </c:pt>
                <c:pt idx="86">
                  <c:v>1.6441499858251039</c:v>
                </c:pt>
                <c:pt idx="87">
                  <c:v>1.6441499858251039</c:v>
                </c:pt>
                <c:pt idx="88">
                  <c:v>1.6441499858251039</c:v>
                </c:pt>
                <c:pt idx="89">
                  <c:v>0</c:v>
                </c:pt>
                <c:pt idx="90">
                  <c:v>0</c:v>
                </c:pt>
                <c:pt idx="91">
                  <c:v>1.8518320892977671</c:v>
                </c:pt>
                <c:pt idx="92">
                  <c:v>1.8518320892977671</c:v>
                </c:pt>
                <c:pt idx="93">
                  <c:v>1.8518320892977671</c:v>
                </c:pt>
                <c:pt idx="94">
                  <c:v>1.8518320892977671</c:v>
                </c:pt>
                <c:pt idx="95">
                  <c:v>1.8518320892977671</c:v>
                </c:pt>
                <c:pt idx="96">
                  <c:v>1.8518320892977671</c:v>
                </c:pt>
                <c:pt idx="97">
                  <c:v>1.8518320892977671</c:v>
                </c:pt>
                <c:pt idx="98">
                  <c:v>1.8518320892977671</c:v>
                </c:pt>
                <c:pt idx="99">
                  <c:v>0</c:v>
                </c:pt>
                <c:pt idx="100">
                  <c:v>0</c:v>
                </c:pt>
                <c:pt idx="101">
                  <c:v>2.3710373479793829</c:v>
                </c:pt>
                <c:pt idx="102">
                  <c:v>2.3710373479793829</c:v>
                </c:pt>
                <c:pt idx="103">
                  <c:v>2.3710373479793829</c:v>
                </c:pt>
                <c:pt idx="104">
                  <c:v>2.3710373479793829</c:v>
                </c:pt>
                <c:pt idx="105">
                  <c:v>2.3710373479793829</c:v>
                </c:pt>
                <c:pt idx="106">
                  <c:v>2.3710373479793829</c:v>
                </c:pt>
                <c:pt idx="107">
                  <c:v>2.3710373479793829</c:v>
                </c:pt>
                <c:pt idx="108">
                  <c:v>2.3710373479793829</c:v>
                </c:pt>
                <c:pt idx="109">
                  <c:v>0</c:v>
                </c:pt>
                <c:pt idx="110">
                  <c:v>0</c:v>
                </c:pt>
                <c:pt idx="111">
                  <c:v>2.8037083968807051</c:v>
                </c:pt>
                <c:pt idx="112">
                  <c:v>2.8037083968807051</c:v>
                </c:pt>
                <c:pt idx="113">
                  <c:v>2.8037083968807051</c:v>
                </c:pt>
                <c:pt idx="114">
                  <c:v>2.8037083968807051</c:v>
                </c:pt>
                <c:pt idx="115">
                  <c:v>2.8037083968807051</c:v>
                </c:pt>
                <c:pt idx="116">
                  <c:v>2.8037083968807051</c:v>
                </c:pt>
                <c:pt idx="117">
                  <c:v>2.8037083968807051</c:v>
                </c:pt>
                <c:pt idx="118">
                  <c:v>2.8037083968807051</c:v>
                </c:pt>
                <c:pt idx="119">
                  <c:v>0</c:v>
                </c:pt>
                <c:pt idx="120">
                  <c:v>0</c:v>
                </c:pt>
                <c:pt idx="121">
                  <c:v>2.7777481339466492</c:v>
                </c:pt>
                <c:pt idx="122">
                  <c:v>2.7777481339466492</c:v>
                </c:pt>
                <c:pt idx="123">
                  <c:v>2.7777481339466492</c:v>
                </c:pt>
                <c:pt idx="124">
                  <c:v>2.7777481339466492</c:v>
                </c:pt>
                <c:pt idx="125">
                  <c:v>2.7777481339466492</c:v>
                </c:pt>
                <c:pt idx="126">
                  <c:v>2.7777481339466492</c:v>
                </c:pt>
                <c:pt idx="127">
                  <c:v>2.7777481339466492</c:v>
                </c:pt>
                <c:pt idx="128">
                  <c:v>2.7777481339466492</c:v>
                </c:pt>
                <c:pt idx="129">
                  <c:v>0</c:v>
                </c:pt>
                <c:pt idx="130">
                  <c:v>0</c:v>
                </c:pt>
                <c:pt idx="131">
                  <c:v>3.5305957590349948</c:v>
                </c:pt>
                <c:pt idx="132">
                  <c:v>3.5305957590349948</c:v>
                </c:pt>
                <c:pt idx="133">
                  <c:v>3.5305957590349948</c:v>
                </c:pt>
                <c:pt idx="134">
                  <c:v>3.5305957590349948</c:v>
                </c:pt>
                <c:pt idx="135">
                  <c:v>3.5305957590349948</c:v>
                </c:pt>
                <c:pt idx="136">
                  <c:v>3.5305957590349948</c:v>
                </c:pt>
                <c:pt idx="137">
                  <c:v>3.5305957590349948</c:v>
                </c:pt>
                <c:pt idx="138">
                  <c:v>3.5305957590349948</c:v>
                </c:pt>
                <c:pt idx="139">
                  <c:v>0</c:v>
                </c:pt>
                <c:pt idx="140">
                  <c:v>0</c:v>
                </c:pt>
                <c:pt idx="141">
                  <c:v>3.781544967397775</c:v>
                </c:pt>
                <c:pt idx="142">
                  <c:v>3.781544967397775</c:v>
                </c:pt>
                <c:pt idx="143">
                  <c:v>3.781544967397775</c:v>
                </c:pt>
                <c:pt idx="144">
                  <c:v>3.781544967397775</c:v>
                </c:pt>
                <c:pt idx="145">
                  <c:v>3.781544967397775</c:v>
                </c:pt>
                <c:pt idx="146">
                  <c:v>3.781544967397775</c:v>
                </c:pt>
                <c:pt idx="147">
                  <c:v>3.781544967397775</c:v>
                </c:pt>
                <c:pt idx="148">
                  <c:v>3.781544967397775</c:v>
                </c:pt>
                <c:pt idx="149">
                  <c:v>0</c:v>
                </c:pt>
                <c:pt idx="150">
                  <c:v>0</c:v>
                </c:pt>
                <c:pt idx="151">
                  <c:v>4.015187333804465</c:v>
                </c:pt>
                <c:pt idx="152">
                  <c:v>4.015187333804465</c:v>
                </c:pt>
                <c:pt idx="153">
                  <c:v>4.015187333804465</c:v>
                </c:pt>
                <c:pt idx="154">
                  <c:v>4.015187333804465</c:v>
                </c:pt>
                <c:pt idx="155">
                  <c:v>4.015187333804465</c:v>
                </c:pt>
                <c:pt idx="156">
                  <c:v>4.015187333804465</c:v>
                </c:pt>
                <c:pt idx="157">
                  <c:v>4.015187333804465</c:v>
                </c:pt>
                <c:pt idx="158">
                  <c:v>4.015187333804465</c:v>
                </c:pt>
                <c:pt idx="159">
                  <c:v>0</c:v>
                </c:pt>
                <c:pt idx="160">
                  <c:v>0</c:v>
                </c:pt>
                <c:pt idx="161">
                  <c:v>4.34401733096953</c:v>
                </c:pt>
                <c:pt idx="162">
                  <c:v>4.34401733096953</c:v>
                </c:pt>
                <c:pt idx="163">
                  <c:v>4.34401733096953</c:v>
                </c:pt>
                <c:pt idx="164">
                  <c:v>4.34401733096953</c:v>
                </c:pt>
                <c:pt idx="165">
                  <c:v>4.34401733096953</c:v>
                </c:pt>
                <c:pt idx="166">
                  <c:v>4.34401733096953</c:v>
                </c:pt>
                <c:pt idx="167">
                  <c:v>4.34401733096953</c:v>
                </c:pt>
                <c:pt idx="168">
                  <c:v>4.34401733096953</c:v>
                </c:pt>
                <c:pt idx="169">
                  <c:v>0</c:v>
                </c:pt>
                <c:pt idx="170">
                  <c:v>0</c:v>
                </c:pt>
                <c:pt idx="171">
                  <c:v>4.4738186456399296</c:v>
                </c:pt>
                <c:pt idx="172">
                  <c:v>4.4738186456399296</c:v>
                </c:pt>
                <c:pt idx="173">
                  <c:v>4.4738186456399296</c:v>
                </c:pt>
                <c:pt idx="174">
                  <c:v>4.4738186456399296</c:v>
                </c:pt>
                <c:pt idx="175">
                  <c:v>4.4738186456399296</c:v>
                </c:pt>
                <c:pt idx="176">
                  <c:v>4.4738186456399296</c:v>
                </c:pt>
                <c:pt idx="177">
                  <c:v>4.4738186456399296</c:v>
                </c:pt>
                <c:pt idx="178">
                  <c:v>4.4738186456399296</c:v>
                </c:pt>
                <c:pt idx="179">
                  <c:v>0</c:v>
                </c:pt>
                <c:pt idx="180">
                  <c:v>0</c:v>
                </c:pt>
                <c:pt idx="181">
                  <c:v>4.3007502260793533</c:v>
                </c:pt>
                <c:pt idx="182">
                  <c:v>4.3007502260793533</c:v>
                </c:pt>
                <c:pt idx="183">
                  <c:v>4.3007502260793533</c:v>
                </c:pt>
                <c:pt idx="184">
                  <c:v>4.3007502260793533</c:v>
                </c:pt>
                <c:pt idx="185">
                  <c:v>4.3007502260793533</c:v>
                </c:pt>
                <c:pt idx="186">
                  <c:v>4.3007502260793533</c:v>
                </c:pt>
                <c:pt idx="187">
                  <c:v>4.3007502260793533</c:v>
                </c:pt>
                <c:pt idx="188">
                  <c:v>4.3007502260793533</c:v>
                </c:pt>
                <c:pt idx="189">
                  <c:v>0</c:v>
                </c:pt>
                <c:pt idx="190">
                  <c:v>0</c:v>
                </c:pt>
                <c:pt idx="191">
                  <c:v>4.768034958892847</c:v>
                </c:pt>
                <c:pt idx="192">
                  <c:v>4.768034958892847</c:v>
                </c:pt>
                <c:pt idx="193">
                  <c:v>4.768034958892847</c:v>
                </c:pt>
                <c:pt idx="194">
                  <c:v>4.768034958892847</c:v>
                </c:pt>
                <c:pt idx="195">
                  <c:v>4.768034958892847</c:v>
                </c:pt>
                <c:pt idx="196">
                  <c:v>4.768034958892847</c:v>
                </c:pt>
                <c:pt idx="197">
                  <c:v>4.768034958892847</c:v>
                </c:pt>
                <c:pt idx="198">
                  <c:v>4.768034958892847</c:v>
                </c:pt>
                <c:pt idx="199">
                  <c:v>0</c:v>
                </c:pt>
                <c:pt idx="200">
                  <c:v>0</c:v>
                </c:pt>
                <c:pt idx="201">
                  <c:v>4.9757170623654945</c:v>
                </c:pt>
                <c:pt idx="202">
                  <c:v>4.9757170623654945</c:v>
                </c:pt>
                <c:pt idx="203">
                  <c:v>4.9757170623654945</c:v>
                </c:pt>
                <c:pt idx="204">
                  <c:v>4.9757170623654945</c:v>
                </c:pt>
                <c:pt idx="205">
                  <c:v>4.9757170623654945</c:v>
                </c:pt>
                <c:pt idx="206">
                  <c:v>4.9757170623654945</c:v>
                </c:pt>
                <c:pt idx="207">
                  <c:v>4.9757170623654945</c:v>
                </c:pt>
                <c:pt idx="208">
                  <c:v>4.9757170623654945</c:v>
                </c:pt>
                <c:pt idx="209">
                  <c:v>0</c:v>
                </c:pt>
                <c:pt idx="210">
                  <c:v>0</c:v>
                </c:pt>
                <c:pt idx="211">
                  <c:v>4.534392592486121</c:v>
                </c:pt>
                <c:pt idx="212">
                  <c:v>4.534392592486121</c:v>
                </c:pt>
                <c:pt idx="213">
                  <c:v>4.534392592486121</c:v>
                </c:pt>
                <c:pt idx="214">
                  <c:v>4.534392592486121</c:v>
                </c:pt>
                <c:pt idx="215">
                  <c:v>4.534392592486121</c:v>
                </c:pt>
                <c:pt idx="216">
                  <c:v>4.534392592486121</c:v>
                </c:pt>
                <c:pt idx="217">
                  <c:v>4.534392592486121</c:v>
                </c:pt>
                <c:pt idx="218">
                  <c:v>4.534392592486121</c:v>
                </c:pt>
                <c:pt idx="219">
                  <c:v>0</c:v>
                </c:pt>
                <c:pt idx="220">
                  <c:v>0</c:v>
                </c:pt>
                <c:pt idx="221">
                  <c:v>4.3526707519475138</c:v>
                </c:pt>
                <c:pt idx="222">
                  <c:v>4.3526707519475138</c:v>
                </c:pt>
                <c:pt idx="223">
                  <c:v>4.3526707519475138</c:v>
                </c:pt>
                <c:pt idx="224">
                  <c:v>4.3526707519475138</c:v>
                </c:pt>
                <c:pt idx="225">
                  <c:v>4.3526707519475138</c:v>
                </c:pt>
                <c:pt idx="226">
                  <c:v>4.3526707519475138</c:v>
                </c:pt>
                <c:pt idx="227">
                  <c:v>4.3526707519475138</c:v>
                </c:pt>
                <c:pt idx="228">
                  <c:v>4.3526707519475138</c:v>
                </c:pt>
                <c:pt idx="229">
                  <c:v>0</c:v>
                </c:pt>
                <c:pt idx="230">
                  <c:v>0</c:v>
                </c:pt>
                <c:pt idx="231">
                  <c:v>3.9719202289143354</c:v>
                </c:pt>
                <c:pt idx="232">
                  <c:v>3.9719202289143354</c:v>
                </c:pt>
                <c:pt idx="233">
                  <c:v>3.9719202289143354</c:v>
                </c:pt>
                <c:pt idx="234">
                  <c:v>3.9719202289143354</c:v>
                </c:pt>
                <c:pt idx="235">
                  <c:v>3.9719202289143354</c:v>
                </c:pt>
                <c:pt idx="236">
                  <c:v>3.9719202289143354</c:v>
                </c:pt>
                <c:pt idx="237">
                  <c:v>3.9719202289143354</c:v>
                </c:pt>
                <c:pt idx="238">
                  <c:v>3.9719202289143354</c:v>
                </c:pt>
                <c:pt idx="239">
                  <c:v>0</c:v>
                </c:pt>
                <c:pt idx="240">
                  <c:v>0</c:v>
                </c:pt>
                <c:pt idx="241">
                  <c:v>3.8680791771780423</c:v>
                </c:pt>
                <c:pt idx="242">
                  <c:v>3.8680791771780423</c:v>
                </c:pt>
                <c:pt idx="243">
                  <c:v>3.8680791771780423</c:v>
                </c:pt>
                <c:pt idx="244">
                  <c:v>3.8680791771780423</c:v>
                </c:pt>
                <c:pt idx="245">
                  <c:v>3.8680791771780423</c:v>
                </c:pt>
                <c:pt idx="246">
                  <c:v>3.8680791771780423</c:v>
                </c:pt>
                <c:pt idx="247">
                  <c:v>3.8680791771780423</c:v>
                </c:pt>
                <c:pt idx="248">
                  <c:v>3.8680791771780423</c:v>
                </c:pt>
                <c:pt idx="249">
                  <c:v>0</c:v>
                </c:pt>
                <c:pt idx="250">
                  <c:v>0</c:v>
                </c:pt>
                <c:pt idx="251">
                  <c:v>3.5046354961009123</c:v>
                </c:pt>
                <c:pt idx="252">
                  <c:v>3.5046354961009123</c:v>
                </c:pt>
                <c:pt idx="253">
                  <c:v>3.5046354961009123</c:v>
                </c:pt>
                <c:pt idx="254">
                  <c:v>3.5046354961009123</c:v>
                </c:pt>
                <c:pt idx="255">
                  <c:v>3.5046354961009123</c:v>
                </c:pt>
                <c:pt idx="256">
                  <c:v>3.5046354961009123</c:v>
                </c:pt>
                <c:pt idx="257">
                  <c:v>3.5046354961009123</c:v>
                </c:pt>
                <c:pt idx="258">
                  <c:v>3.5046354961009123</c:v>
                </c:pt>
                <c:pt idx="259">
                  <c:v>0</c:v>
                </c:pt>
                <c:pt idx="260">
                  <c:v>0</c:v>
                </c:pt>
                <c:pt idx="261">
                  <c:v>3.4267547072986684</c:v>
                </c:pt>
                <c:pt idx="262">
                  <c:v>3.4267547072986684</c:v>
                </c:pt>
                <c:pt idx="263">
                  <c:v>3.4267547072986684</c:v>
                </c:pt>
                <c:pt idx="264">
                  <c:v>3.4267547072986684</c:v>
                </c:pt>
                <c:pt idx="265">
                  <c:v>3.4267547072986684</c:v>
                </c:pt>
                <c:pt idx="266">
                  <c:v>3.4267547072986684</c:v>
                </c:pt>
                <c:pt idx="267">
                  <c:v>3.4267547072986684</c:v>
                </c:pt>
                <c:pt idx="268">
                  <c:v>3.4267547072986684</c:v>
                </c:pt>
                <c:pt idx="269">
                  <c:v>0</c:v>
                </c:pt>
                <c:pt idx="270">
                  <c:v>0</c:v>
                </c:pt>
                <c:pt idx="271">
                  <c:v>2.9162028695950868</c:v>
                </c:pt>
                <c:pt idx="272">
                  <c:v>2.9162028695950868</c:v>
                </c:pt>
                <c:pt idx="273">
                  <c:v>2.9162028695950868</c:v>
                </c:pt>
                <c:pt idx="274">
                  <c:v>2.9162028695950868</c:v>
                </c:pt>
                <c:pt idx="275">
                  <c:v>2.9162028695950868</c:v>
                </c:pt>
                <c:pt idx="276">
                  <c:v>2.9162028695950868</c:v>
                </c:pt>
                <c:pt idx="277">
                  <c:v>2.9162028695950868</c:v>
                </c:pt>
                <c:pt idx="278">
                  <c:v>2.9162028695950868</c:v>
                </c:pt>
                <c:pt idx="279">
                  <c:v>0</c:v>
                </c:pt>
                <c:pt idx="280">
                  <c:v>0</c:v>
                </c:pt>
                <c:pt idx="281">
                  <c:v>2.4489181367816255</c:v>
                </c:pt>
                <c:pt idx="282">
                  <c:v>2.4489181367816255</c:v>
                </c:pt>
                <c:pt idx="283">
                  <c:v>2.4489181367816255</c:v>
                </c:pt>
                <c:pt idx="284">
                  <c:v>2.4489181367816255</c:v>
                </c:pt>
                <c:pt idx="285">
                  <c:v>2.4489181367816255</c:v>
                </c:pt>
                <c:pt idx="286">
                  <c:v>2.4489181367816255</c:v>
                </c:pt>
                <c:pt idx="287">
                  <c:v>2.4489181367816255</c:v>
                </c:pt>
                <c:pt idx="288">
                  <c:v>2.4489181367816255</c:v>
                </c:pt>
                <c:pt idx="289">
                  <c:v>0</c:v>
                </c:pt>
                <c:pt idx="290">
                  <c:v>0</c:v>
                </c:pt>
                <c:pt idx="291">
                  <c:v>2.0508607717923817</c:v>
                </c:pt>
                <c:pt idx="292">
                  <c:v>2.0508607717923817</c:v>
                </c:pt>
                <c:pt idx="293">
                  <c:v>2.0508607717923817</c:v>
                </c:pt>
                <c:pt idx="294">
                  <c:v>2.0508607717923817</c:v>
                </c:pt>
                <c:pt idx="295">
                  <c:v>2.0508607717923817</c:v>
                </c:pt>
                <c:pt idx="296">
                  <c:v>2.0508607717923817</c:v>
                </c:pt>
                <c:pt idx="297">
                  <c:v>2.0508607717923817</c:v>
                </c:pt>
                <c:pt idx="298">
                  <c:v>2.0508607717923817</c:v>
                </c:pt>
                <c:pt idx="299">
                  <c:v>0</c:v>
                </c:pt>
                <c:pt idx="300">
                  <c:v>0</c:v>
                </c:pt>
                <c:pt idx="301">
                  <c:v>1.5662691970228779</c:v>
                </c:pt>
                <c:pt idx="302">
                  <c:v>1.5662691970228779</c:v>
                </c:pt>
                <c:pt idx="303">
                  <c:v>1.5662691970228779</c:v>
                </c:pt>
                <c:pt idx="304">
                  <c:v>1.5662691970228779</c:v>
                </c:pt>
                <c:pt idx="305">
                  <c:v>1.5662691970228779</c:v>
                </c:pt>
                <c:pt idx="306">
                  <c:v>1.5662691970228779</c:v>
                </c:pt>
                <c:pt idx="307">
                  <c:v>1.5662691970228779</c:v>
                </c:pt>
                <c:pt idx="308">
                  <c:v>1.5662691970228779</c:v>
                </c:pt>
                <c:pt idx="309">
                  <c:v>0</c:v>
                </c:pt>
                <c:pt idx="310">
                  <c:v>0</c:v>
                </c:pt>
                <c:pt idx="311">
                  <c:v>1.3585870935502087</c:v>
                </c:pt>
                <c:pt idx="312">
                  <c:v>1.3585870935502087</c:v>
                </c:pt>
                <c:pt idx="313">
                  <c:v>1.3585870935502087</c:v>
                </c:pt>
                <c:pt idx="314">
                  <c:v>1.3585870935502087</c:v>
                </c:pt>
                <c:pt idx="315">
                  <c:v>1.3585870935502087</c:v>
                </c:pt>
                <c:pt idx="316">
                  <c:v>1.3585870935502087</c:v>
                </c:pt>
                <c:pt idx="317">
                  <c:v>1.3585870935502087</c:v>
                </c:pt>
                <c:pt idx="318">
                  <c:v>1.3585870935502087</c:v>
                </c:pt>
                <c:pt idx="319">
                  <c:v>0</c:v>
                </c:pt>
                <c:pt idx="320">
                  <c:v>0</c:v>
                </c:pt>
                <c:pt idx="321">
                  <c:v>0.99514341247309501</c:v>
                </c:pt>
                <c:pt idx="322">
                  <c:v>0.99514341247309501</c:v>
                </c:pt>
                <c:pt idx="323">
                  <c:v>0.99514341247309501</c:v>
                </c:pt>
                <c:pt idx="324">
                  <c:v>0.99514341247309501</c:v>
                </c:pt>
                <c:pt idx="325">
                  <c:v>0.99514341247309501</c:v>
                </c:pt>
                <c:pt idx="326">
                  <c:v>0.99514341247309501</c:v>
                </c:pt>
                <c:pt idx="327">
                  <c:v>0.99514341247309501</c:v>
                </c:pt>
                <c:pt idx="328">
                  <c:v>0.99514341247309501</c:v>
                </c:pt>
                <c:pt idx="329">
                  <c:v>0</c:v>
                </c:pt>
                <c:pt idx="330">
                  <c:v>0</c:v>
                </c:pt>
                <c:pt idx="331">
                  <c:v>0.75284762508834802</c:v>
                </c:pt>
                <c:pt idx="332">
                  <c:v>0.75284762508834802</c:v>
                </c:pt>
                <c:pt idx="333">
                  <c:v>0.75284762508834802</c:v>
                </c:pt>
                <c:pt idx="334">
                  <c:v>0.75284762508834802</c:v>
                </c:pt>
                <c:pt idx="335">
                  <c:v>0.75284762508834802</c:v>
                </c:pt>
                <c:pt idx="336">
                  <c:v>0.75284762508834802</c:v>
                </c:pt>
                <c:pt idx="337">
                  <c:v>0.75284762508834802</c:v>
                </c:pt>
                <c:pt idx="338">
                  <c:v>0.75284762508834802</c:v>
                </c:pt>
                <c:pt idx="339">
                  <c:v>0</c:v>
                </c:pt>
                <c:pt idx="340">
                  <c:v>0</c:v>
                </c:pt>
                <c:pt idx="341">
                  <c:v>0.57112578454978291</c:v>
                </c:pt>
                <c:pt idx="342">
                  <c:v>0.57112578454978291</c:v>
                </c:pt>
                <c:pt idx="343">
                  <c:v>0.57112578454978291</c:v>
                </c:pt>
                <c:pt idx="344">
                  <c:v>0.57112578454978291</c:v>
                </c:pt>
                <c:pt idx="345">
                  <c:v>0.57112578454978291</c:v>
                </c:pt>
                <c:pt idx="346">
                  <c:v>0.57112578454978291</c:v>
                </c:pt>
                <c:pt idx="347">
                  <c:v>0.57112578454978291</c:v>
                </c:pt>
                <c:pt idx="348">
                  <c:v>0.57112578454978291</c:v>
                </c:pt>
                <c:pt idx="349">
                  <c:v>0</c:v>
                </c:pt>
                <c:pt idx="350">
                  <c:v>0</c:v>
                </c:pt>
                <c:pt idx="351">
                  <c:v>0.3894039440112082</c:v>
                </c:pt>
                <c:pt idx="352">
                  <c:v>0.3894039440112082</c:v>
                </c:pt>
                <c:pt idx="353">
                  <c:v>0.3894039440112082</c:v>
                </c:pt>
                <c:pt idx="354">
                  <c:v>0.3894039440112082</c:v>
                </c:pt>
                <c:pt idx="355">
                  <c:v>0.3894039440112082</c:v>
                </c:pt>
                <c:pt idx="356">
                  <c:v>0.3894039440112082</c:v>
                </c:pt>
                <c:pt idx="357">
                  <c:v>0.3894039440112082</c:v>
                </c:pt>
                <c:pt idx="358">
                  <c:v>0.3894039440112082</c:v>
                </c:pt>
                <c:pt idx="359">
                  <c:v>0</c:v>
                </c:pt>
                <c:pt idx="360">
                  <c:v>0</c:v>
                </c:pt>
                <c:pt idx="361">
                  <c:v>0.2076821034726391</c:v>
                </c:pt>
                <c:pt idx="362">
                  <c:v>0.2076821034726391</c:v>
                </c:pt>
                <c:pt idx="363">
                  <c:v>0.2076821034726391</c:v>
                </c:pt>
                <c:pt idx="364">
                  <c:v>0.2076821034726391</c:v>
                </c:pt>
                <c:pt idx="365">
                  <c:v>0.2076821034726391</c:v>
                </c:pt>
                <c:pt idx="366">
                  <c:v>0.2076821034726391</c:v>
                </c:pt>
                <c:pt idx="367">
                  <c:v>0.2076821034726391</c:v>
                </c:pt>
                <c:pt idx="368">
                  <c:v>0.2076821034726391</c:v>
                </c:pt>
                <c:pt idx="369">
                  <c:v>0</c:v>
                </c:pt>
                <c:pt idx="370">
                  <c:v>0</c:v>
                </c:pt>
                <c:pt idx="371">
                  <c:v>7.7880788802243556E-2</c:v>
                </c:pt>
                <c:pt idx="372">
                  <c:v>7.7880788802243556E-2</c:v>
                </c:pt>
                <c:pt idx="373">
                  <c:v>7.7880788802243556E-2</c:v>
                </c:pt>
                <c:pt idx="374">
                  <c:v>7.7880788802243556E-2</c:v>
                </c:pt>
                <c:pt idx="375">
                  <c:v>7.7880788802243556E-2</c:v>
                </c:pt>
                <c:pt idx="376">
                  <c:v>7.7880788802243556E-2</c:v>
                </c:pt>
                <c:pt idx="377">
                  <c:v>7.7880788802243556E-2</c:v>
                </c:pt>
                <c:pt idx="378">
                  <c:v>7.7880788802243556E-2</c:v>
                </c:pt>
                <c:pt idx="379">
                  <c:v>0</c:v>
                </c:pt>
                <c:pt idx="380">
                  <c:v>0</c:v>
                </c:pt>
                <c:pt idx="381">
                  <c:v>3.4613683912113585E-2</c:v>
                </c:pt>
                <c:pt idx="382">
                  <c:v>3.4613683912113585E-2</c:v>
                </c:pt>
                <c:pt idx="383">
                  <c:v>3.4613683912113585E-2</c:v>
                </c:pt>
                <c:pt idx="384">
                  <c:v>3.4613683912113585E-2</c:v>
                </c:pt>
                <c:pt idx="385">
                  <c:v>3.4613683912113585E-2</c:v>
                </c:pt>
                <c:pt idx="386">
                  <c:v>3.4613683912113585E-2</c:v>
                </c:pt>
                <c:pt idx="387">
                  <c:v>3.4613683912113585E-2</c:v>
                </c:pt>
                <c:pt idx="388">
                  <c:v>3.4613683912113585E-2</c:v>
                </c:pt>
                <c:pt idx="389">
                  <c:v>0</c:v>
                </c:pt>
                <c:pt idx="390">
                  <c:v>0</c:v>
                </c:pt>
                <c:pt idx="391">
                  <c:v>2.5960262934077983E-2</c:v>
                </c:pt>
                <c:pt idx="392">
                  <c:v>2.5960262934077983E-2</c:v>
                </c:pt>
                <c:pt idx="393">
                  <c:v>2.5960262934077983E-2</c:v>
                </c:pt>
                <c:pt idx="394">
                  <c:v>2.5960262934077983E-2</c:v>
                </c:pt>
                <c:pt idx="395">
                  <c:v>2.5960262934077983E-2</c:v>
                </c:pt>
                <c:pt idx="396">
                  <c:v>2.5960262934077983E-2</c:v>
                </c:pt>
                <c:pt idx="397">
                  <c:v>2.5960262934077983E-2</c:v>
                </c:pt>
                <c:pt idx="398">
                  <c:v>2.5960262934077983E-2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'E5.12 Exp1'!$D$2502:$D$2626</c:f>
              <c:numCache>
                <c:formatCode>General</c:formatCode>
                <c:ptCount val="125"/>
                <c:pt idx="0">
                  <c:v>0.72452405425786681</c:v>
                </c:pt>
                <c:pt idx="1">
                  <c:v>0.72452405425786681</c:v>
                </c:pt>
                <c:pt idx="2">
                  <c:v>0.72452405425786681</c:v>
                </c:pt>
                <c:pt idx="3">
                  <c:v>0.73608017758226341</c:v>
                </c:pt>
                <c:pt idx="4">
                  <c:v>0.73608017758226341</c:v>
                </c:pt>
                <c:pt idx="5">
                  <c:v>0.73608017758226341</c:v>
                </c:pt>
                <c:pt idx="6">
                  <c:v>0.74763630090666011</c:v>
                </c:pt>
                <c:pt idx="7">
                  <c:v>0.74763630090666011</c:v>
                </c:pt>
                <c:pt idx="8">
                  <c:v>0.74763630090666011</c:v>
                </c:pt>
                <c:pt idx="9">
                  <c:v>0.75919242423105671</c:v>
                </c:pt>
                <c:pt idx="10">
                  <c:v>0.75919242423105671</c:v>
                </c:pt>
                <c:pt idx="11">
                  <c:v>0.75919242423105671</c:v>
                </c:pt>
                <c:pt idx="12">
                  <c:v>0.7707485475554533</c:v>
                </c:pt>
                <c:pt idx="13">
                  <c:v>0.7707485475554533</c:v>
                </c:pt>
                <c:pt idx="14">
                  <c:v>0.7707485475554533</c:v>
                </c:pt>
                <c:pt idx="15">
                  <c:v>0.78230467087985001</c:v>
                </c:pt>
                <c:pt idx="16">
                  <c:v>0.78230467087985001</c:v>
                </c:pt>
                <c:pt idx="17">
                  <c:v>0.78230467087985001</c:v>
                </c:pt>
                <c:pt idx="18">
                  <c:v>0.7938607942042466</c:v>
                </c:pt>
                <c:pt idx="19">
                  <c:v>0.7938607942042466</c:v>
                </c:pt>
                <c:pt idx="20">
                  <c:v>0.7938607942042466</c:v>
                </c:pt>
                <c:pt idx="21">
                  <c:v>0.80541691752864319</c:v>
                </c:pt>
                <c:pt idx="22">
                  <c:v>0.80541691752864319</c:v>
                </c:pt>
                <c:pt idx="23">
                  <c:v>0.80541691752864319</c:v>
                </c:pt>
                <c:pt idx="24">
                  <c:v>0.81697304085303979</c:v>
                </c:pt>
                <c:pt idx="25">
                  <c:v>0.81697304085303979</c:v>
                </c:pt>
                <c:pt idx="26">
                  <c:v>0.81697304085303979</c:v>
                </c:pt>
                <c:pt idx="27">
                  <c:v>0.82852916417743649</c:v>
                </c:pt>
                <c:pt idx="28">
                  <c:v>0.82852916417743649</c:v>
                </c:pt>
                <c:pt idx="29">
                  <c:v>0.82852916417743649</c:v>
                </c:pt>
                <c:pt idx="30">
                  <c:v>0.84008528750183309</c:v>
                </c:pt>
                <c:pt idx="31">
                  <c:v>0.84008528750183309</c:v>
                </c:pt>
                <c:pt idx="32">
                  <c:v>0.84008528750183309</c:v>
                </c:pt>
                <c:pt idx="33">
                  <c:v>0.85164141082622968</c:v>
                </c:pt>
                <c:pt idx="34">
                  <c:v>0.85164141082622968</c:v>
                </c:pt>
                <c:pt idx="35">
                  <c:v>0.85164141082622968</c:v>
                </c:pt>
                <c:pt idx="36">
                  <c:v>0.86319753415062639</c:v>
                </c:pt>
                <c:pt idx="37">
                  <c:v>0.86319753415062639</c:v>
                </c:pt>
                <c:pt idx="38">
                  <c:v>0.86319753415062639</c:v>
                </c:pt>
                <c:pt idx="39">
                  <c:v>0.87475365747502298</c:v>
                </c:pt>
                <c:pt idx="40">
                  <c:v>0.87475365747502298</c:v>
                </c:pt>
                <c:pt idx="41">
                  <c:v>0.87475365747502298</c:v>
                </c:pt>
                <c:pt idx="42">
                  <c:v>0.88630978079941958</c:v>
                </c:pt>
                <c:pt idx="43">
                  <c:v>0.88630978079941958</c:v>
                </c:pt>
                <c:pt idx="44">
                  <c:v>0.88630978079941958</c:v>
                </c:pt>
                <c:pt idx="45">
                  <c:v>0.89786590412381617</c:v>
                </c:pt>
                <c:pt idx="46">
                  <c:v>0.89786590412381617</c:v>
                </c:pt>
                <c:pt idx="47">
                  <c:v>0.89786590412381617</c:v>
                </c:pt>
                <c:pt idx="48">
                  <c:v>0.90942202744821288</c:v>
                </c:pt>
                <c:pt idx="49">
                  <c:v>0.90942202744821288</c:v>
                </c:pt>
                <c:pt idx="50">
                  <c:v>0.90942202744821288</c:v>
                </c:pt>
                <c:pt idx="51">
                  <c:v>0.92097815077260947</c:v>
                </c:pt>
                <c:pt idx="52">
                  <c:v>0.92097815077260947</c:v>
                </c:pt>
                <c:pt idx="53">
                  <c:v>0.92097815077260947</c:v>
                </c:pt>
                <c:pt idx="54">
                  <c:v>0.93253427409700607</c:v>
                </c:pt>
                <c:pt idx="55">
                  <c:v>0.93253427409700607</c:v>
                </c:pt>
                <c:pt idx="56">
                  <c:v>0.93253427409700607</c:v>
                </c:pt>
                <c:pt idx="57">
                  <c:v>0.94409039742140277</c:v>
                </c:pt>
                <c:pt idx="58">
                  <c:v>0.94409039742140277</c:v>
                </c:pt>
                <c:pt idx="59">
                  <c:v>0.94409039742140277</c:v>
                </c:pt>
                <c:pt idx="60">
                  <c:v>0.95564652074579937</c:v>
                </c:pt>
                <c:pt idx="61">
                  <c:v>0.95564652074579937</c:v>
                </c:pt>
                <c:pt idx="62">
                  <c:v>0.95564652074579937</c:v>
                </c:pt>
                <c:pt idx="63">
                  <c:v>0.96720264407019596</c:v>
                </c:pt>
                <c:pt idx="64">
                  <c:v>0.96720264407019596</c:v>
                </c:pt>
                <c:pt idx="65">
                  <c:v>0.96720264407019596</c:v>
                </c:pt>
                <c:pt idx="66">
                  <c:v>0.97875876739459255</c:v>
                </c:pt>
                <c:pt idx="67">
                  <c:v>0.97875876739459255</c:v>
                </c:pt>
                <c:pt idx="68">
                  <c:v>0.97875876739459255</c:v>
                </c:pt>
                <c:pt idx="69">
                  <c:v>0.99031489071898926</c:v>
                </c:pt>
                <c:pt idx="70">
                  <c:v>0.99031489071898926</c:v>
                </c:pt>
                <c:pt idx="71">
                  <c:v>0.99031489071898926</c:v>
                </c:pt>
                <c:pt idx="72">
                  <c:v>1.001871014043386</c:v>
                </c:pt>
                <c:pt idx="73">
                  <c:v>1.001871014043386</c:v>
                </c:pt>
                <c:pt idx="74">
                  <c:v>1.001871014043386</c:v>
                </c:pt>
                <c:pt idx="75">
                  <c:v>1.0134271373677826</c:v>
                </c:pt>
                <c:pt idx="76">
                  <c:v>1.0134271373677826</c:v>
                </c:pt>
                <c:pt idx="77">
                  <c:v>1.0134271373677826</c:v>
                </c:pt>
                <c:pt idx="78">
                  <c:v>1.0249832606921792</c:v>
                </c:pt>
                <c:pt idx="79">
                  <c:v>1.0249832606921792</c:v>
                </c:pt>
                <c:pt idx="80">
                  <c:v>1.0249832606921792</c:v>
                </c:pt>
                <c:pt idx="81">
                  <c:v>1.0365393840165757</c:v>
                </c:pt>
                <c:pt idx="82">
                  <c:v>1.0365393840165757</c:v>
                </c:pt>
                <c:pt idx="83">
                  <c:v>1.0365393840165757</c:v>
                </c:pt>
                <c:pt idx="84">
                  <c:v>1.0480955073409723</c:v>
                </c:pt>
                <c:pt idx="85">
                  <c:v>1.0480955073409723</c:v>
                </c:pt>
                <c:pt idx="86">
                  <c:v>1.0480955073409723</c:v>
                </c:pt>
                <c:pt idx="87">
                  <c:v>1.0596516306653689</c:v>
                </c:pt>
                <c:pt idx="88">
                  <c:v>1.0596516306653689</c:v>
                </c:pt>
                <c:pt idx="89">
                  <c:v>1.0596516306653689</c:v>
                </c:pt>
                <c:pt idx="90">
                  <c:v>1.0712077539897655</c:v>
                </c:pt>
                <c:pt idx="91">
                  <c:v>1.0712077539897655</c:v>
                </c:pt>
                <c:pt idx="92">
                  <c:v>1.0712077539897655</c:v>
                </c:pt>
                <c:pt idx="93">
                  <c:v>1.0827638773141621</c:v>
                </c:pt>
                <c:pt idx="94">
                  <c:v>1.0827638773141621</c:v>
                </c:pt>
                <c:pt idx="95">
                  <c:v>1.0827638773141621</c:v>
                </c:pt>
                <c:pt idx="96">
                  <c:v>1.0943200006385589</c:v>
                </c:pt>
                <c:pt idx="97">
                  <c:v>1.0943200006385589</c:v>
                </c:pt>
                <c:pt idx="98">
                  <c:v>1.0943200006385589</c:v>
                </c:pt>
                <c:pt idx="99">
                  <c:v>1.1058761239629555</c:v>
                </c:pt>
                <c:pt idx="100">
                  <c:v>1.1058761239629555</c:v>
                </c:pt>
                <c:pt idx="101">
                  <c:v>1.1058761239629555</c:v>
                </c:pt>
                <c:pt idx="102">
                  <c:v>1.1174322472873521</c:v>
                </c:pt>
                <c:pt idx="103">
                  <c:v>1.1174322472873521</c:v>
                </c:pt>
                <c:pt idx="104">
                  <c:v>1.1174322472873521</c:v>
                </c:pt>
                <c:pt idx="105">
                  <c:v>1.1289883706117487</c:v>
                </c:pt>
                <c:pt idx="106">
                  <c:v>1.1289883706117487</c:v>
                </c:pt>
                <c:pt idx="107">
                  <c:v>1.1289883706117487</c:v>
                </c:pt>
                <c:pt idx="108">
                  <c:v>1.1405444939361453</c:v>
                </c:pt>
                <c:pt idx="109">
                  <c:v>1.1405444939361453</c:v>
                </c:pt>
                <c:pt idx="110">
                  <c:v>1.1405444939361453</c:v>
                </c:pt>
                <c:pt idx="111">
                  <c:v>1.1521006172605421</c:v>
                </c:pt>
                <c:pt idx="112">
                  <c:v>1.1521006172605421</c:v>
                </c:pt>
                <c:pt idx="113">
                  <c:v>1.1521006172605421</c:v>
                </c:pt>
                <c:pt idx="114">
                  <c:v>1.1636567405849387</c:v>
                </c:pt>
                <c:pt idx="115">
                  <c:v>1.1636567405849387</c:v>
                </c:pt>
                <c:pt idx="116">
                  <c:v>1.1636567405849387</c:v>
                </c:pt>
                <c:pt idx="117">
                  <c:v>1.1752128639093353</c:v>
                </c:pt>
                <c:pt idx="118">
                  <c:v>1.1752128639093353</c:v>
                </c:pt>
                <c:pt idx="119">
                  <c:v>1.1752128639093353</c:v>
                </c:pt>
                <c:pt idx="120">
                  <c:v>1.1867689872337319</c:v>
                </c:pt>
                <c:pt idx="121">
                  <c:v>1.1867689872337319</c:v>
                </c:pt>
                <c:pt idx="122">
                  <c:v>1.1867689872337319</c:v>
                </c:pt>
              </c:numCache>
            </c:numRef>
          </c:xVal>
          <c:yVal>
            <c:numRef>
              <c:f>'E5.12 Exp1'!$E$2502:$E$2626</c:f>
              <c:numCache>
                <c:formatCode>General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4.3267104890134737E-2</c:v>
                </c:pt>
                <c:pt idx="3">
                  <c:v>4.3267104890134737E-2</c:v>
                </c:pt>
                <c:pt idx="4">
                  <c:v>0</c:v>
                </c:pt>
                <c:pt idx="5">
                  <c:v>0.14710815662645671</c:v>
                </c:pt>
                <c:pt idx="6">
                  <c:v>0.14710815662645671</c:v>
                </c:pt>
                <c:pt idx="7">
                  <c:v>0</c:v>
                </c:pt>
                <c:pt idx="8">
                  <c:v>0.28556289227488924</c:v>
                </c:pt>
                <c:pt idx="9">
                  <c:v>0.28556289227488924</c:v>
                </c:pt>
                <c:pt idx="10">
                  <c:v>0</c:v>
                </c:pt>
                <c:pt idx="11">
                  <c:v>0.32882999716502398</c:v>
                </c:pt>
                <c:pt idx="12">
                  <c:v>0.32882999716502398</c:v>
                </c:pt>
                <c:pt idx="13">
                  <c:v>0</c:v>
                </c:pt>
                <c:pt idx="14">
                  <c:v>0.54516552161569243</c:v>
                </c:pt>
                <c:pt idx="15">
                  <c:v>0.54516552161569243</c:v>
                </c:pt>
                <c:pt idx="16">
                  <c:v>0</c:v>
                </c:pt>
                <c:pt idx="17">
                  <c:v>0.53651210063767085</c:v>
                </c:pt>
                <c:pt idx="18">
                  <c:v>0.53651210063767085</c:v>
                </c:pt>
                <c:pt idx="19">
                  <c:v>0</c:v>
                </c:pt>
                <c:pt idx="20">
                  <c:v>0.80476815095650611</c:v>
                </c:pt>
                <c:pt idx="21">
                  <c:v>0.80476815095650611</c:v>
                </c:pt>
                <c:pt idx="22">
                  <c:v>0</c:v>
                </c:pt>
                <c:pt idx="23">
                  <c:v>1.1509049900775843</c:v>
                </c:pt>
                <c:pt idx="24">
                  <c:v>1.1509049900775843</c:v>
                </c:pt>
                <c:pt idx="25">
                  <c:v>0</c:v>
                </c:pt>
                <c:pt idx="26">
                  <c:v>1.6441499858251039</c:v>
                </c:pt>
                <c:pt idx="27">
                  <c:v>1.6441499858251039</c:v>
                </c:pt>
                <c:pt idx="28">
                  <c:v>0</c:v>
                </c:pt>
                <c:pt idx="29">
                  <c:v>1.8518320892977671</c:v>
                </c:pt>
                <c:pt idx="30">
                  <c:v>1.8518320892977671</c:v>
                </c:pt>
                <c:pt idx="31">
                  <c:v>0</c:v>
                </c:pt>
                <c:pt idx="32">
                  <c:v>2.3710373479793829</c:v>
                </c:pt>
                <c:pt idx="33">
                  <c:v>2.3710373479793829</c:v>
                </c:pt>
                <c:pt idx="34">
                  <c:v>0</c:v>
                </c:pt>
                <c:pt idx="35">
                  <c:v>2.8037083968807051</c:v>
                </c:pt>
                <c:pt idx="36">
                  <c:v>2.8037083968807051</c:v>
                </c:pt>
                <c:pt idx="37">
                  <c:v>0</c:v>
                </c:pt>
                <c:pt idx="38">
                  <c:v>2.7777481339466492</c:v>
                </c:pt>
                <c:pt idx="39">
                  <c:v>2.7777481339466492</c:v>
                </c:pt>
                <c:pt idx="40">
                  <c:v>0</c:v>
                </c:pt>
                <c:pt idx="41">
                  <c:v>3.5305957590349948</c:v>
                </c:pt>
                <c:pt idx="42">
                  <c:v>3.5305957590349948</c:v>
                </c:pt>
                <c:pt idx="43">
                  <c:v>0</c:v>
                </c:pt>
                <c:pt idx="44">
                  <c:v>3.781544967397775</c:v>
                </c:pt>
                <c:pt idx="45">
                  <c:v>3.781544967397775</c:v>
                </c:pt>
                <c:pt idx="46">
                  <c:v>0</c:v>
                </c:pt>
                <c:pt idx="47">
                  <c:v>4.015187333804465</c:v>
                </c:pt>
                <c:pt idx="48">
                  <c:v>4.015187333804465</c:v>
                </c:pt>
                <c:pt idx="49">
                  <c:v>0</c:v>
                </c:pt>
                <c:pt idx="50">
                  <c:v>4.34401733096953</c:v>
                </c:pt>
                <c:pt idx="51">
                  <c:v>4.34401733096953</c:v>
                </c:pt>
                <c:pt idx="52">
                  <c:v>0</c:v>
                </c:pt>
                <c:pt idx="53">
                  <c:v>4.4738186456399296</c:v>
                </c:pt>
                <c:pt idx="54">
                  <c:v>4.4738186456399296</c:v>
                </c:pt>
                <c:pt idx="55">
                  <c:v>0</c:v>
                </c:pt>
                <c:pt idx="56">
                  <c:v>4.3007502260793533</c:v>
                </c:pt>
                <c:pt idx="57">
                  <c:v>4.3007502260793533</c:v>
                </c:pt>
                <c:pt idx="58">
                  <c:v>0</c:v>
                </c:pt>
                <c:pt idx="59">
                  <c:v>4.768034958892847</c:v>
                </c:pt>
                <c:pt idx="60">
                  <c:v>4.768034958892847</c:v>
                </c:pt>
                <c:pt idx="61">
                  <c:v>0</c:v>
                </c:pt>
                <c:pt idx="62">
                  <c:v>4.9757170623654945</c:v>
                </c:pt>
                <c:pt idx="63">
                  <c:v>4.9757170623654945</c:v>
                </c:pt>
                <c:pt idx="64">
                  <c:v>0</c:v>
                </c:pt>
                <c:pt idx="65">
                  <c:v>4.534392592486121</c:v>
                </c:pt>
                <c:pt idx="66">
                  <c:v>4.534392592486121</c:v>
                </c:pt>
                <c:pt idx="67">
                  <c:v>0</c:v>
                </c:pt>
                <c:pt idx="68">
                  <c:v>4.3526707519475138</c:v>
                </c:pt>
                <c:pt idx="69">
                  <c:v>4.3526707519475138</c:v>
                </c:pt>
                <c:pt idx="70">
                  <c:v>0</c:v>
                </c:pt>
                <c:pt idx="71">
                  <c:v>3.9719202289143354</c:v>
                </c:pt>
                <c:pt idx="72">
                  <c:v>3.9719202289143354</c:v>
                </c:pt>
                <c:pt idx="73">
                  <c:v>0</c:v>
                </c:pt>
                <c:pt idx="74">
                  <c:v>3.8680791771780423</c:v>
                </c:pt>
                <c:pt idx="75">
                  <c:v>3.8680791771780423</c:v>
                </c:pt>
                <c:pt idx="76">
                  <c:v>0</c:v>
                </c:pt>
                <c:pt idx="77">
                  <c:v>3.5046354961009123</c:v>
                </c:pt>
                <c:pt idx="78">
                  <c:v>3.5046354961009123</c:v>
                </c:pt>
                <c:pt idx="79">
                  <c:v>0</c:v>
                </c:pt>
                <c:pt idx="80">
                  <c:v>3.4267547072986684</c:v>
                </c:pt>
                <c:pt idx="81">
                  <c:v>3.4267547072986684</c:v>
                </c:pt>
                <c:pt idx="82">
                  <c:v>0</c:v>
                </c:pt>
                <c:pt idx="83">
                  <c:v>2.9162028695950868</c:v>
                </c:pt>
                <c:pt idx="84">
                  <c:v>2.9162028695950868</c:v>
                </c:pt>
                <c:pt idx="85">
                  <c:v>0</c:v>
                </c:pt>
                <c:pt idx="86">
                  <c:v>2.4489181367816255</c:v>
                </c:pt>
                <c:pt idx="87">
                  <c:v>2.4489181367816255</c:v>
                </c:pt>
                <c:pt idx="88">
                  <c:v>0</c:v>
                </c:pt>
                <c:pt idx="89">
                  <c:v>2.0508607717923817</c:v>
                </c:pt>
                <c:pt idx="90">
                  <c:v>2.0508607717923817</c:v>
                </c:pt>
                <c:pt idx="91">
                  <c:v>0</c:v>
                </c:pt>
                <c:pt idx="92">
                  <c:v>1.5662691970228779</c:v>
                </c:pt>
                <c:pt idx="93">
                  <c:v>1.5662691970228779</c:v>
                </c:pt>
                <c:pt idx="94">
                  <c:v>0</c:v>
                </c:pt>
                <c:pt idx="95">
                  <c:v>1.3585870935502087</c:v>
                </c:pt>
                <c:pt idx="96">
                  <c:v>1.3585870935502087</c:v>
                </c:pt>
                <c:pt idx="97">
                  <c:v>0</c:v>
                </c:pt>
                <c:pt idx="98">
                  <c:v>0.99514341247309501</c:v>
                </c:pt>
                <c:pt idx="99">
                  <c:v>0.99514341247309501</c:v>
                </c:pt>
                <c:pt idx="100">
                  <c:v>0</c:v>
                </c:pt>
                <c:pt idx="101">
                  <c:v>0.75284762508834802</c:v>
                </c:pt>
                <c:pt idx="102">
                  <c:v>0.75284762508834802</c:v>
                </c:pt>
                <c:pt idx="103">
                  <c:v>0</c:v>
                </c:pt>
                <c:pt idx="104">
                  <c:v>0.57112578454978291</c:v>
                </c:pt>
                <c:pt idx="105">
                  <c:v>0.57112578454978291</c:v>
                </c:pt>
                <c:pt idx="106">
                  <c:v>0</c:v>
                </c:pt>
                <c:pt idx="107">
                  <c:v>0.3894039440112082</c:v>
                </c:pt>
                <c:pt idx="108">
                  <c:v>0.3894039440112082</c:v>
                </c:pt>
                <c:pt idx="109">
                  <c:v>0</c:v>
                </c:pt>
                <c:pt idx="110">
                  <c:v>0.2076821034726391</c:v>
                </c:pt>
                <c:pt idx="111">
                  <c:v>0.2076821034726391</c:v>
                </c:pt>
                <c:pt idx="112">
                  <c:v>0</c:v>
                </c:pt>
                <c:pt idx="113">
                  <c:v>7.7880788802243556E-2</c:v>
                </c:pt>
                <c:pt idx="114">
                  <c:v>7.7880788802243556E-2</c:v>
                </c:pt>
                <c:pt idx="115">
                  <c:v>0</c:v>
                </c:pt>
                <c:pt idx="116">
                  <c:v>3.4613683912113585E-2</c:v>
                </c:pt>
                <c:pt idx="117">
                  <c:v>3.4613683912113585E-2</c:v>
                </c:pt>
                <c:pt idx="118">
                  <c:v>0</c:v>
                </c:pt>
                <c:pt idx="119">
                  <c:v>2.5960262934077983E-2</c:v>
                </c:pt>
                <c:pt idx="120">
                  <c:v>2.5960262934077983E-2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627569991251091E-2"/>
                  <c:y val="-3.0607371261690879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0.82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3363681102362203E-2"/>
                  <c:y val="-2.7477480807856763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1.08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5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'E5.12 Exp1'!$A$34:$A$35</c:f>
              <c:numCache>
                <c:formatCode>General</c:formatCode>
                <c:ptCount val="2"/>
                <c:pt idx="0">
                  <c:v>0.82037041938948008</c:v>
                </c:pt>
                <c:pt idx="1">
                  <c:v>1.0833970958458206</c:v>
                </c:pt>
              </c:numCache>
            </c:numRef>
          </c:xVal>
          <c:yVal>
            <c:numRef>
              <c:f>'E5.12 Exp1'!$B$34:$B$35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1"/>
        </c:ser>
        <c:ser>
          <c:idx val="3"/>
          <c:order val="3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'E5.12 Exp1'!$A$36:$A$38</c:f>
              <c:numCache>
                <c:formatCode>General</c:formatCode>
                <c:ptCount val="3"/>
                <c:pt idx="0">
                  <c:v>0.76018520969474013</c:v>
                </c:pt>
                <c:pt idx="1">
                  <c:v>0.95188375761765032</c:v>
                </c:pt>
                <c:pt idx="2">
                  <c:v>1.1416985479229105</c:v>
                </c:pt>
              </c:numCache>
            </c:numRef>
          </c:xVal>
          <c:yVal>
            <c:numRef>
              <c:f>'E5.12 Exp1'!$B$36:$B$38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920192"/>
        <c:axId val="168922112"/>
      </c:scatterChart>
      <c:valAx>
        <c:axId val="168920192"/>
        <c:scaling>
          <c:orientation val="minMax"/>
          <c:max val="1.2000000000000002"/>
          <c:min val="0.70000000000000007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Exposure (ug/kg bw/day)</a:t>
                </a:r>
              </a:p>
            </c:rich>
          </c:tx>
          <c:layout>
            <c:manualLayout>
              <c:xMode val="edge"/>
              <c:yMode val="edge"/>
              <c:x val="0.35674358323075622"/>
              <c:y val="0.9190029549971671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922112"/>
        <c:crossesAt val="0"/>
        <c:crossBetween val="midCat"/>
        <c:majorUnit val="5.000000000000001E-2"/>
      </c:valAx>
      <c:valAx>
        <c:axId val="168922112"/>
        <c:scaling>
          <c:orientation val="minMax"/>
          <c:max val="5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>
            <c:manualLayout>
              <c:xMode val="edge"/>
              <c:yMode val="edge"/>
              <c:x val="1.227916609679373E-2"/>
              <c:y val="0.2642504005098964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920192"/>
        <c:crossesAt val="0.70000000000000007"/>
        <c:crossBetween val="midCat"/>
        <c:majorUnit val="0.5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IE" sz="1400"/>
              <a:t>Total exposure Mary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615708940637738"/>
          <c:y val="0.14892208326900314"/>
          <c:w val="0.72359302146055271"/>
          <c:h val="0.63424756704521834"/>
        </c:manualLayout>
      </c:layout>
      <c:scatterChart>
        <c:scatterStyle val="smoothMarker"/>
        <c:varyColors val="0"/>
        <c:ser>
          <c:idx val="0"/>
          <c:order val="0"/>
          <c:tx>
            <c:v>Total exposure Mary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100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'E5.12 Exp2'!$B$2502:$B$2900</c:f>
              <c:numCache>
                <c:formatCode>General</c:formatCode>
                <c:ptCount val="399"/>
                <c:pt idx="0">
                  <c:v>1.3774135064352253</c:v>
                </c:pt>
                <c:pt idx="1">
                  <c:v>1.3774135064352253</c:v>
                </c:pt>
                <c:pt idx="2">
                  <c:v>1.3888304994403147</c:v>
                </c:pt>
                <c:pt idx="3">
                  <c:v>1.400247492445404</c:v>
                </c:pt>
                <c:pt idx="4">
                  <c:v>1.4116644854504932</c:v>
                </c:pt>
                <c:pt idx="5">
                  <c:v>1.4230814784555825</c:v>
                </c:pt>
                <c:pt idx="6">
                  <c:v>1.4344984714606719</c:v>
                </c:pt>
                <c:pt idx="7">
                  <c:v>1.4459154644657612</c:v>
                </c:pt>
                <c:pt idx="8">
                  <c:v>1.4487697127170336</c:v>
                </c:pt>
                <c:pt idx="9">
                  <c:v>1.4487697127170336</c:v>
                </c:pt>
                <c:pt idx="10">
                  <c:v>1.4487697127170336</c:v>
                </c:pt>
                <c:pt idx="11">
                  <c:v>1.4487697127170336</c:v>
                </c:pt>
                <c:pt idx="12">
                  <c:v>1.4601867057221229</c:v>
                </c:pt>
                <c:pt idx="13">
                  <c:v>1.4716036987272123</c:v>
                </c:pt>
                <c:pt idx="14">
                  <c:v>1.4830206917323014</c:v>
                </c:pt>
                <c:pt idx="15">
                  <c:v>1.4944376847373908</c:v>
                </c:pt>
                <c:pt idx="16">
                  <c:v>1.5058546777424802</c:v>
                </c:pt>
                <c:pt idx="17">
                  <c:v>1.5172716707475695</c:v>
                </c:pt>
                <c:pt idx="18">
                  <c:v>1.5201259189988416</c:v>
                </c:pt>
                <c:pt idx="19">
                  <c:v>1.5201259189988416</c:v>
                </c:pt>
                <c:pt idx="20">
                  <c:v>1.5201259189988416</c:v>
                </c:pt>
                <c:pt idx="21">
                  <c:v>1.5201259189988416</c:v>
                </c:pt>
                <c:pt idx="22">
                  <c:v>1.531542912003931</c:v>
                </c:pt>
                <c:pt idx="23">
                  <c:v>1.5429599050090204</c:v>
                </c:pt>
                <c:pt idx="24">
                  <c:v>1.5543768980141095</c:v>
                </c:pt>
                <c:pt idx="25">
                  <c:v>1.5657938910191989</c:v>
                </c:pt>
                <c:pt idx="26">
                  <c:v>1.5772108840242882</c:v>
                </c:pt>
                <c:pt idx="27">
                  <c:v>1.5886278770293776</c:v>
                </c:pt>
                <c:pt idx="28">
                  <c:v>1.5914821252806499</c:v>
                </c:pt>
                <c:pt idx="29">
                  <c:v>1.5914821252806499</c:v>
                </c:pt>
                <c:pt idx="30">
                  <c:v>1.5914821252806499</c:v>
                </c:pt>
                <c:pt idx="31">
                  <c:v>1.5914821252806499</c:v>
                </c:pt>
                <c:pt idx="32">
                  <c:v>1.6028991182857393</c:v>
                </c:pt>
                <c:pt idx="33">
                  <c:v>1.6143161112908286</c:v>
                </c:pt>
                <c:pt idx="34">
                  <c:v>1.6257331042959178</c:v>
                </c:pt>
                <c:pt idx="35">
                  <c:v>1.6371500973010071</c:v>
                </c:pt>
                <c:pt idx="36">
                  <c:v>1.6485670903060965</c:v>
                </c:pt>
                <c:pt idx="37">
                  <c:v>1.6599840833111859</c:v>
                </c:pt>
                <c:pt idx="38">
                  <c:v>1.6628383315624582</c:v>
                </c:pt>
                <c:pt idx="39">
                  <c:v>1.6628383315624582</c:v>
                </c:pt>
                <c:pt idx="40">
                  <c:v>1.6628383315624582</c:v>
                </c:pt>
                <c:pt idx="41">
                  <c:v>1.6628383315624582</c:v>
                </c:pt>
                <c:pt idx="42">
                  <c:v>1.6742553245675476</c:v>
                </c:pt>
                <c:pt idx="43">
                  <c:v>1.6856723175726369</c:v>
                </c:pt>
                <c:pt idx="44">
                  <c:v>1.6970893105777261</c:v>
                </c:pt>
                <c:pt idx="45">
                  <c:v>1.7085063035828154</c:v>
                </c:pt>
                <c:pt idx="46">
                  <c:v>1.7199232965879048</c:v>
                </c:pt>
                <c:pt idx="47">
                  <c:v>1.7313402895929941</c:v>
                </c:pt>
                <c:pt idx="48">
                  <c:v>1.7341945378442662</c:v>
                </c:pt>
                <c:pt idx="49">
                  <c:v>1.7341945378442662</c:v>
                </c:pt>
                <c:pt idx="50">
                  <c:v>1.7341945378442662</c:v>
                </c:pt>
                <c:pt idx="51">
                  <c:v>1.7341945378442662</c:v>
                </c:pt>
                <c:pt idx="52">
                  <c:v>1.7456115308493556</c:v>
                </c:pt>
                <c:pt idx="53">
                  <c:v>1.757028523854445</c:v>
                </c:pt>
                <c:pt idx="54">
                  <c:v>1.7684455168595341</c:v>
                </c:pt>
                <c:pt idx="55">
                  <c:v>1.7798625098646235</c:v>
                </c:pt>
                <c:pt idx="56">
                  <c:v>1.7912795028697128</c:v>
                </c:pt>
                <c:pt idx="57">
                  <c:v>1.8026964958748022</c:v>
                </c:pt>
                <c:pt idx="58">
                  <c:v>1.8055507441260745</c:v>
                </c:pt>
                <c:pt idx="59">
                  <c:v>1.8055507441260745</c:v>
                </c:pt>
                <c:pt idx="60">
                  <c:v>1.8055507441260745</c:v>
                </c:pt>
                <c:pt idx="61">
                  <c:v>1.8055507441260745</c:v>
                </c:pt>
                <c:pt idx="62">
                  <c:v>1.8169677371311639</c:v>
                </c:pt>
                <c:pt idx="63">
                  <c:v>1.8283847301362532</c:v>
                </c:pt>
                <c:pt idx="64">
                  <c:v>1.8398017231413424</c:v>
                </c:pt>
                <c:pt idx="65">
                  <c:v>1.8512187161464317</c:v>
                </c:pt>
                <c:pt idx="66">
                  <c:v>1.8626357091515211</c:v>
                </c:pt>
                <c:pt idx="67">
                  <c:v>1.8740527021566105</c:v>
                </c:pt>
                <c:pt idx="68">
                  <c:v>1.8769069504078826</c:v>
                </c:pt>
                <c:pt idx="69">
                  <c:v>1.8769069504078826</c:v>
                </c:pt>
                <c:pt idx="70">
                  <c:v>1.8769069504078826</c:v>
                </c:pt>
                <c:pt idx="71">
                  <c:v>1.8769069504078826</c:v>
                </c:pt>
                <c:pt idx="72">
                  <c:v>1.8883239434129719</c:v>
                </c:pt>
                <c:pt idx="73">
                  <c:v>1.8997409364180613</c:v>
                </c:pt>
                <c:pt idx="74">
                  <c:v>1.9111579294231504</c:v>
                </c:pt>
                <c:pt idx="75">
                  <c:v>1.9225749224282398</c:v>
                </c:pt>
                <c:pt idx="76">
                  <c:v>1.9339919154333292</c:v>
                </c:pt>
                <c:pt idx="77">
                  <c:v>1.9454089084384185</c:v>
                </c:pt>
                <c:pt idx="78">
                  <c:v>1.9482631566896909</c:v>
                </c:pt>
                <c:pt idx="79">
                  <c:v>1.9482631566896909</c:v>
                </c:pt>
                <c:pt idx="80">
                  <c:v>1.9482631566896909</c:v>
                </c:pt>
                <c:pt idx="81">
                  <c:v>1.9482631566896909</c:v>
                </c:pt>
                <c:pt idx="82">
                  <c:v>1.9596801496947802</c:v>
                </c:pt>
                <c:pt idx="83">
                  <c:v>1.9710971426998696</c:v>
                </c:pt>
                <c:pt idx="84">
                  <c:v>1.9825141357049587</c:v>
                </c:pt>
                <c:pt idx="85">
                  <c:v>1.9939311287100481</c:v>
                </c:pt>
                <c:pt idx="86">
                  <c:v>2.0053481217151372</c:v>
                </c:pt>
                <c:pt idx="87">
                  <c:v>2.0167651147202266</c:v>
                </c:pt>
                <c:pt idx="88">
                  <c:v>2.0196193629714991</c:v>
                </c:pt>
                <c:pt idx="89">
                  <c:v>2.0196193629714991</c:v>
                </c:pt>
                <c:pt idx="90">
                  <c:v>2.0196193629714991</c:v>
                </c:pt>
                <c:pt idx="91">
                  <c:v>2.0196193629714991</c:v>
                </c:pt>
                <c:pt idx="92">
                  <c:v>2.0310363559765885</c:v>
                </c:pt>
                <c:pt idx="93">
                  <c:v>2.0424533489816779</c:v>
                </c:pt>
                <c:pt idx="94">
                  <c:v>2.0538703419867672</c:v>
                </c:pt>
                <c:pt idx="95">
                  <c:v>2.0652873349918566</c:v>
                </c:pt>
                <c:pt idx="96">
                  <c:v>2.0767043279969455</c:v>
                </c:pt>
                <c:pt idx="97">
                  <c:v>2.0881213210020348</c:v>
                </c:pt>
                <c:pt idx="98">
                  <c:v>2.090975569253307</c:v>
                </c:pt>
                <c:pt idx="99">
                  <c:v>2.090975569253307</c:v>
                </c:pt>
                <c:pt idx="100">
                  <c:v>2.090975569253307</c:v>
                </c:pt>
                <c:pt idx="101">
                  <c:v>2.090975569253307</c:v>
                </c:pt>
                <c:pt idx="102">
                  <c:v>2.1023925622583963</c:v>
                </c:pt>
                <c:pt idx="103">
                  <c:v>2.1138095552634857</c:v>
                </c:pt>
                <c:pt idx="104">
                  <c:v>2.125226548268575</c:v>
                </c:pt>
                <c:pt idx="105">
                  <c:v>2.1366435412736644</c:v>
                </c:pt>
                <c:pt idx="106">
                  <c:v>2.1480605342787533</c:v>
                </c:pt>
                <c:pt idx="107">
                  <c:v>2.1594775272838427</c:v>
                </c:pt>
                <c:pt idx="108">
                  <c:v>2.1623317755351152</c:v>
                </c:pt>
                <c:pt idx="109">
                  <c:v>2.1623317755351152</c:v>
                </c:pt>
                <c:pt idx="110">
                  <c:v>2.1623317755351152</c:v>
                </c:pt>
                <c:pt idx="111">
                  <c:v>2.1623317755351152</c:v>
                </c:pt>
                <c:pt idx="112">
                  <c:v>2.1737487685402046</c:v>
                </c:pt>
                <c:pt idx="113">
                  <c:v>2.185165761545294</c:v>
                </c:pt>
                <c:pt idx="114">
                  <c:v>2.1965827545503833</c:v>
                </c:pt>
                <c:pt idx="115">
                  <c:v>2.2079997475554727</c:v>
                </c:pt>
                <c:pt idx="116">
                  <c:v>2.2194167405605616</c:v>
                </c:pt>
                <c:pt idx="117">
                  <c:v>2.230833733565651</c:v>
                </c:pt>
                <c:pt idx="118">
                  <c:v>2.2336879818169235</c:v>
                </c:pt>
                <c:pt idx="119">
                  <c:v>2.2336879818169235</c:v>
                </c:pt>
                <c:pt idx="120">
                  <c:v>2.2336879818169235</c:v>
                </c:pt>
                <c:pt idx="121">
                  <c:v>2.2336879818169235</c:v>
                </c:pt>
                <c:pt idx="122">
                  <c:v>2.2451049748220129</c:v>
                </c:pt>
                <c:pt idx="123">
                  <c:v>2.2565219678271022</c:v>
                </c:pt>
                <c:pt idx="124">
                  <c:v>2.2679389608321916</c:v>
                </c:pt>
                <c:pt idx="125">
                  <c:v>2.279355953837281</c:v>
                </c:pt>
                <c:pt idx="126">
                  <c:v>2.2907729468423699</c:v>
                </c:pt>
                <c:pt idx="127">
                  <c:v>2.3021899398474592</c:v>
                </c:pt>
                <c:pt idx="128">
                  <c:v>2.3050441880987318</c:v>
                </c:pt>
                <c:pt idx="129">
                  <c:v>2.3050441880987318</c:v>
                </c:pt>
                <c:pt idx="130">
                  <c:v>2.3050441880987318</c:v>
                </c:pt>
                <c:pt idx="131">
                  <c:v>2.3050441880987318</c:v>
                </c:pt>
                <c:pt idx="132">
                  <c:v>2.3164611811038212</c:v>
                </c:pt>
                <c:pt idx="133">
                  <c:v>2.3278781741089105</c:v>
                </c:pt>
                <c:pt idx="134">
                  <c:v>2.3392951671139999</c:v>
                </c:pt>
                <c:pt idx="135">
                  <c:v>2.3507121601190892</c:v>
                </c:pt>
                <c:pt idx="136">
                  <c:v>2.3621291531241781</c:v>
                </c:pt>
                <c:pt idx="137">
                  <c:v>2.3735461461292675</c:v>
                </c:pt>
                <c:pt idx="138">
                  <c:v>2.3764003943805401</c:v>
                </c:pt>
                <c:pt idx="139">
                  <c:v>2.3764003943805401</c:v>
                </c:pt>
                <c:pt idx="140">
                  <c:v>2.3764003943805401</c:v>
                </c:pt>
                <c:pt idx="141">
                  <c:v>2.3764003943805401</c:v>
                </c:pt>
                <c:pt idx="142">
                  <c:v>2.3878173873856294</c:v>
                </c:pt>
                <c:pt idx="143">
                  <c:v>2.3992343803907188</c:v>
                </c:pt>
                <c:pt idx="144">
                  <c:v>2.4106513733958082</c:v>
                </c:pt>
                <c:pt idx="145">
                  <c:v>2.4220683664008975</c:v>
                </c:pt>
                <c:pt idx="146">
                  <c:v>2.4334853594059864</c:v>
                </c:pt>
                <c:pt idx="147">
                  <c:v>2.4449023524110758</c:v>
                </c:pt>
                <c:pt idx="148">
                  <c:v>2.4477566006623483</c:v>
                </c:pt>
                <c:pt idx="149">
                  <c:v>2.4477566006623483</c:v>
                </c:pt>
                <c:pt idx="150">
                  <c:v>2.4477566006623483</c:v>
                </c:pt>
                <c:pt idx="151">
                  <c:v>2.4477566006623483</c:v>
                </c:pt>
                <c:pt idx="152">
                  <c:v>2.4591735936674377</c:v>
                </c:pt>
                <c:pt idx="153">
                  <c:v>2.4705905866725271</c:v>
                </c:pt>
                <c:pt idx="154">
                  <c:v>2.4820075796776164</c:v>
                </c:pt>
                <c:pt idx="155">
                  <c:v>2.4934245726827058</c:v>
                </c:pt>
                <c:pt idx="156">
                  <c:v>2.5048415656877947</c:v>
                </c:pt>
                <c:pt idx="157">
                  <c:v>2.5162585586928841</c:v>
                </c:pt>
                <c:pt idx="158">
                  <c:v>2.5191128069441566</c:v>
                </c:pt>
                <c:pt idx="159">
                  <c:v>2.5191128069441566</c:v>
                </c:pt>
                <c:pt idx="160">
                  <c:v>2.5191128069441566</c:v>
                </c:pt>
                <c:pt idx="161">
                  <c:v>2.5191128069441566</c:v>
                </c:pt>
                <c:pt idx="162">
                  <c:v>2.530529799949246</c:v>
                </c:pt>
                <c:pt idx="163">
                  <c:v>2.5419467929543353</c:v>
                </c:pt>
                <c:pt idx="164">
                  <c:v>2.5533637859594247</c:v>
                </c:pt>
                <c:pt idx="165">
                  <c:v>2.5647807789645141</c:v>
                </c:pt>
                <c:pt idx="166">
                  <c:v>2.576197771969603</c:v>
                </c:pt>
                <c:pt idx="167">
                  <c:v>2.5876147649746923</c:v>
                </c:pt>
                <c:pt idx="168">
                  <c:v>2.5904690132259649</c:v>
                </c:pt>
                <c:pt idx="169">
                  <c:v>2.5904690132259649</c:v>
                </c:pt>
                <c:pt idx="170">
                  <c:v>2.5904690132259649</c:v>
                </c:pt>
                <c:pt idx="171">
                  <c:v>2.5904690132259649</c:v>
                </c:pt>
                <c:pt idx="172">
                  <c:v>2.6018860062310543</c:v>
                </c:pt>
                <c:pt idx="173">
                  <c:v>2.6133029992361436</c:v>
                </c:pt>
                <c:pt idx="174">
                  <c:v>2.624719992241233</c:v>
                </c:pt>
                <c:pt idx="175">
                  <c:v>2.6361369852463223</c:v>
                </c:pt>
                <c:pt idx="176">
                  <c:v>2.6475539782514113</c:v>
                </c:pt>
                <c:pt idx="177">
                  <c:v>2.6589709712565006</c:v>
                </c:pt>
                <c:pt idx="178">
                  <c:v>2.6618252195077727</c:v>
                </c:pt>
                <c:pt idx="179">
                  <c:v>2.6618252195077727</c:v>
                </c:pt>
                <c:pt idx="180">
                  <c:v>2.6618252195077727</c:v>
                </c:pt>
                <c:pt idx="181">
                  <c:v>2.6618252195077727</c:v>
                </c:pt>
                <c:pt idx="182">
                  <c:v>2.6732422125128621</c:v>
                </c:pt>
                <c:pt idx="183">
                  <c:v>2.6846592055179515</c:v>
                </c:pt>
                <c:pt idx="184">
                  <c:v>2.6960761985230408</c:v>
                </c:pt>
                <c:pt idx="185">
                  <c:v>2.7074931915281302</c:v>
                </c:pt>
                <c:pt idx="186">
                  <c:v>2.7189101845332191</c:v>
                </c:pt>
                <c:pt idx="187">
                  <c:v>2.7303271775383084</c:v>
                </c:pt>
                <c:pt idx="188">
                  <c:v>2.733181425789581</c:v>
                </c:pt>
                <c:pt idx="189">
                  <c:v>2.733181425789581</c:v>
                </c:pt>
                <c:pt idx="190">
                  <c:v>2.733181425789581</c:v>
                </c:pt>
                <c:pt idx="191">
                  <c:v>2.733181425789581</c:v>
                </c:pt>
                <c:pt idx="192">
                  <c:v>2.7445984187946704</c:v>
                </c:pt>
                <c:pt idx="193">
                  <c:v>2.7560154117997597</c:v>
                </c:pt>
                <c:pt idx="194">
                  <c:v>2.7674324048048491</c:v>
                </c:pt>
                <c:pt idx="195">
                  <c:v>2.7788493978099384</c:v>
                </c:pt>
                <c:pt idx="196">
                  <c:v>2.7902663908150274</c:v>
                </c:pt>
                <c:pt idx="197">
                  <c:v>2.8016833838201167</c:v>
                </c:pt>
                <c:pt idx="198">
                  <c:v>2.8045376320713888</c:v>
                </c:pt>
                <c:pt idx="199">
                  <c:v>2.8045376320713888</c:v>
                </c:pt>
                <c:pt idx="200">
                  <c:v>2.8045376320713888</c:v>
                </c:pt>
                <c:pt idx="201">
                  <c:v>2.8045376320713888</c:v>
                </c:pt>
                <c:pt idx="202">
                  <c:v>2.8159546250764782</c:v>
                </c:pt>
                <c:pt idx="203">
                  <c:v>2.8273716180815676</c:v>
                </c:pt>
                <c:pt idx="204">
                  <c:v>2.8387886110866569</c:v>
                </c:pt>
                <c:pt idx="205">
                  <c:v>2.8502056040917463</c:v>
                </c:pt>
                <c:pt idx="206">
                  <c:v>2.8616225970968352</c:v>
                </c:pt>
                <c:pt idx="207">
                  <c:v>2.8730395901019246</c:v>
                </c:pt>
                <c:pt idx="208">
                  <c:v>2.8758938383531971</c:v>
                </c:pt>
                <c:pt idx="209">
                  <c:v>2.8758938383531971</c:v>
                </c:pt>
                <c:pt idx="210">
                  <c:v>2.8758938383531971</c:v>
                </c:pt>
                <c:pt idx="211">
                  <c:v>2.8758938383531971</c:v>
                </c:pt>
                <c:pt idx="212">
                  <c:v>2.8873108313582865</c:v>
                </c:pt>
                <c:pt idx="213">
                  <c:v>2.8987278243633758</c:v>
                </c:pt>
                <c:pt idx="214">
                  <c:v>2.9101448173684652</c:v>
                </c:pt>
                <c:pt idx="215">
                  <c:v>2.9215618103735546</c:v>
                </c:pt>
                <c:pt idx="216">
                  <c:v>2.9329788033786435</c:v>
                </c:pt>
                <c:pt idx="217">
                  <c:v>2.9443957963837328</c:v>
                </c:pt>
                <c:pt idx="218">
                  <c:v>2.9472500446350054</c:v>
                </c:pt>
                <c:pt idx="219">
                  <c:v>2.9472500446350054</c:v>
                </c:pt>
                <c:pt idx="220">
                  <c:v>2.9472500446350054</c:v>
                </c:pt>
                <c:pt idx="221">
                  <c:v>2.9472500446350054</c:v>
                </c:pt>
                <c:pt idx="222">
                  <c:v>2.9586670376400948</c:v>
                </c:pt>
                <c:pt idx="223">
                  <c:v>2.9700840306451841</c:v>
                </c:pt>
                <c:pt idx="224">
                  <c:v>2.9815010236502735</c:v>
                </c:pt>
                <c:pt idx="225">
                  <c:v>2.9929180166553628</c:v>
                </c:pt>
                <c:pt idx="226">
                  <c:v>3.0043350096604517</c:v>
                </c:pt>
                <c:pt idx="227">
                  <c:v>3.0157520026655411</c:v>
                </c:pt>
                <c:pt idx="228">
                  <c:v>3.0186062509168137</c:v>
                </c:pt>
                <c:pt idx="229">
                  <c:v>3.0186062509168137</c:v>
                </c:pt>
                <c:pt idx="230">
                  <c:v>3.0186062509168137</c:v>
                </c:pt>
                <c:pt idx="231">
                  <c:v>3.0186062509168137</c:v>
                </c:pt>
                <c:pt idx="232">
                  <c:v>3.030023243921903</c:v>
                </c:pt>
                <c:pt idx="233">
                  <c:v>3.0414402369269924</c:v>
                </c:pt>
                <c:pt idx="234">
                  <c:v>3.0528572299320818</c:v>
                </c:pt>
                <c:pt idx="235">
                  <c:v>3.0642742229371711</c:v>
                </c:pt>
                <c:pt idx="236">
                  <c:v>3.07569121594226</c:v>
                </c:pt>
                <c:pt idx="237">
                  <c:v>3.0871082089473494</c:v>
                </c:pt>
                <c:pt idx="238">
                  <c:v>3.0899624571986219</c:v>
                </c:pt>
                <c:pt idx="239">
                  <c:v>3.0899624571986219</c:v>
                </c:pt>
                <c:pt idx="240">
                  <c:v>3.0899624571986219</c:v>
                </c:pt>
                <c:pt idx="241">
                  <c:v>3.0899624571986219</c:v>
                </c:pt>
                <c:pt idx="242">
                  <c:v>3.1013794502037113</c:v>
                </c:pt>
                <c:pt idx="243">
                  <c:v>3.1127964432088007</c:v>
                </c:pt>
                <c:pt idx="244">
                  <c:v>3.12421343621389</c:v>
                </c:pt>
                <c:pt idx="245">
                  <c:v>3.1356304292189794</c:v>
                </c:pt>
                <c:pt idx="246">
                  <c:v>3.1470474222240683</c:v>
                </c:pt>
                <c:pt idx="247">
                  <c:v>3.1584644152291577</c:v>
                </c:pt>
                <c:pt idx="248">
                  <c:v>3.1613186634804302</c:v>
                </c:pt>
                <c:pt idx="249">
                  <c:v>3.1613186634804302</c:v>
                </c:pt>
                <c:pt idx="250">
                  <c:v>3.1613186634804302</c:v>
                </c:pt>
                <c:pt idx="251">
                  <c:v>3.1613186634804302</c:v>
                </c:pt>
                <c:pt idx="252">
                  <c:v>3.1727356564855196</c:v>
                </c:pt>
                <c:pt idx="253">
                  <c:v>3.1841526494906089</c:v>
                </c:pt>
                <c:pt idx="254">
                  <c:v>3.1955696424956983</c:v>
                </c:pt>
                <c:pt idx="255">
                  <c:v>3.2069866355007877</c:v>
                </c:pt>
                <c:pt idx="256">
                  <c:v>3.2184036285058766</c:v>
                </c:pt>
                <c:pt idx="257">
                  <c:v>3.2298206215109659</c:v>
                </c:pt>
                <c:pt idx="258">
                  <c:v>3.2326748697622385</c:v>
                </c:pt>
                <c:pt idx="259">
                  <c:v>3.2326748697622385</c:v>
                </c:pt>
                <c:pt idx="260">
                  <c:v>3.2326748697622385</c:v>
                </c:pt>
                <c:pt idx="261">
                  <c:v>3.2326748697622385</c:v>
                </c:pt>
                <c:pt idx="262">
                  <c:v>3.2440918627673279</c:v>
                </c:pt>
                <c:pt idx="263">
                  <c:v>3.2555088557724172</c:v>
                </c:pt>
                <c:pt idx="264">
                  <c:v>3.2669258487775066</c:v>
                </c:pt>
                <c:pt idx="265">
                  <c:v>3.2783428417825959</c:v>
                </c:pt>
                <c:pt idx="266">
                  <c:v>3.2897598347876849</c:v>
                </c:pt>
                <c:pt idx="267">
                  <c:v>3.3011768277927742</c:v>
                </c:pt>
                <c:pt idx="268">
                  <c:v>3.3040310760440468</c:v>
                </c:pt>
                <c:pt idx="269">
                  <c:v>3.3040310760440468</c:v>
                </c:pt>
                <c:pt idx="270">
                  <c:v>3.3040310760440468</c:v>
                </c:pt>
                <c:pt idx="271">
                  <c:v>3.3040310760440468</c:v>
                </c:pt>
                <c:pt idx="272">
                  <c:v>3.3154480690491361</c:v>
                </c:pt>
                <c:pt idx="273">
                  <c:v>3.3268650620542255</c:v>
                </c:pt>
                <c:pt idx="274">
                  <c:v>3.3382820550593149</c:v>
                </c:pt>
                <c:pt idx="275">
                  <c:v>3.3496990480644042</c:v>
                </c:pt>
                <c:pt idx="276">
                  <c:v>3.3611160410694931</c:v>
                </c:pt>
                <c:pt idx="277">
                  <c:v>3.3725330340745825</c:v>
                </c:pt>
                <c:pt idx="278">
                  <c:v>3.3753872823258551</c:v>
                </c:pt>
                <c:pt idx="279">
                  <c:v>3.3753872823258551</c:v>
                </c:pt>
                <c:pt idx="280">
                  <c:v>3.3753872823258551</c:v>
                </c:pt>
                <c:pt idx="281">
                  <c:v>3.3753872823258551</c:v>
                </c:pt>
                <c:pt idx="282">
                  <c:v>3.3868042753309444</c:v>
                </c:pt>
                <c:pt idx="283">
                  <c:v>3.3982212683360338</c:v>
                </c:pt>
                <c:pt idx="284">
                  <c:v>3.4096382613411231</c:v>
                </c:pt>
                <c:pt idx="285">
                  <c:v>3.4210552543462125</c:v>
                </c:pt>
                <c:pt idx="286">
                  <c:v>3.4324722473513014</c:v>
                </c:pt>
                <c:pt idx="287">
                  <c:v>3.4438892403563908</c:v>
                </c:pt>
                <c:pt idx="288">
                  <c:v>3.4467434886076633</c:v>
                </c:pt>
                <c:pt idx="289">
                  <c:v>3.4467434886076633</c:v>
                </c:pt>
                <c:pt idx="290">
                  <c:v>3.4467434886076633</c:v>
                </c:pt>
                <c:pt idx="291">
                  <c:v>3.4467434886076633</c:v>
                </c:pt>
                <c:pt idx="292">
                  <c:v>3.4581604816127527</c:v>
                </c:pt>
                <c:pt idx="293">
                  <c:v>3.4695774746178421</c:v>
                </c:pt>
                <c:pt idx="294">
                  <c:v>3.4809944676229314</c:v>
                </c:pt>
                <c:pt idx="295">
                  <c:v>3.4924114606280208</c:v>
                </c:pt>
                <c:pt idx="296">
                  <c:v>3.5038284536331097</c:v>
                </c:pt>
                <c:pt idx="297">
                  <c:v>3.515245446638199</c:v>
                </c:pt>
                <c:pt idx="298">
                  <c:v>3.5180996948894707</c:v>
                </c:pt>
                <c:pt idx="299">
                  <c:v>3.5180996948894707</c:v>
                </c:pt>
                <c:pt idx="300">
                  <c:v>3.5180996948894707</c:v>
                </c:pt>
                <c:pt idx="301">
                  <c:v>3.5180996948894707</c:v>
                </c:pt>
                <c:pt idx="302">
                  <c:v>3.5295166878945601</c:v>
                </c:pt>
                <c:pt idx="303">
                  <c:v>3.5409336808996494</c:v>
                </c:pt>
                <c:pt idx="304">
                  <c:v>3.5523506739047388</c:v>
                </c:pt>
                <c:pt idx="305">
                  <c:v>3.5637676669098282</c:v>
                </c:pt>
                <c:pt idx="306">
                  <c:v>3.5751846599149171</c:v>
                </c:pt>
                <c:pt idx="307">
                  <c:v>3.5866016529200064</c:v>
                </c:pt>
                <c:pt idx="308">
                  <c:v>3.589455901171279</c:v>
                </c:pt>
                <c:pt idx="309">
                  <c:v>3.589455901171279</c:v>
                </c:pt>
                <c:pt idx="310">
                  <c:v>3.589455901171279</c:v>
                </c:pt>
                <c:pt idx="311">
                  <c:v>3.589455901171279</c:v>
                </c:pt>
                <c:pt idx="312">
                  <c:v>3.6008728941763684</c:v>
                </c:pt>
                <c:pt idx="313">
                  <c:v>3.6122898871814577</c:v>
                </c:pt>
                <c:pt idx="314">
                  <c:v>3.6237068801865471</c:v>
                </c:pt>
                <c:pt idx="315">
                  <c:v>3.6351238731916364</c:v>
                </c:pt>
                <c:pt idx="316">
                  <c:v>3.6465408661967254</c:v>
                </c:pt>
                <c:pt idx="317">
                  <c:v>3.6579578592018147</c:v>
                </c:pt>
                <c:pt idx="318">
                  <c:v>3.6608121074530873</c:v>
                </c:pt>
                <c:pt idx="319">
                  <c:v>3.6608121074530873</c:v>
                </c:pt>
                <c:pt idx="320">
                  <c:v>3.6608121074530873</c:v>
                </c:pt>
                <c:pt idx="321">
                  <c:v>3.6608121074530873</c:v>
                </c:pt>
                <c:pt idx="322">
                  <c:v>3.6722291004581766</c:v>
                </c:pt>
                <c:pt idx="323">
                  <c:v>3.683646093463266</c:v>
                </c:pt>
                <c:pt idx="324">
                  <c:v>3.6950630864683554</c:v>
                </c:pt>
                <c:pt idx="325">
                  <c:v>3.7064800794734447</c:v>
                </c:pt>
                <c:pt idx="326">
                  <c:v>3.7178970724785336</c:v>
                </c:pt>
                <c:pt idx="327">
                  <c:v>3.729314065483623</c:v>
                </c:pt>
                <c:pt idx="328">
                  <c:v>3.7321683137348955</c:v>
                </c:pt>
                <c:pt idx="329">
                  <c:v>3.7321683137348955</c:v>
                </c:pt>
                <c:pt idx="330">
                  <c:v>3.7321683137348955</c:v>
                </c:pt>
                <c:pt idx="331">
                  <c:v>3.7321683137348955</c:v>
                </c:pt>
                <c:pt idx="332">
                  <c:v>3.7435853067399849</c:v>
                </c:pt>
                <c:pt idx="333">
                  <c:v>3.7550022997450743</c:v>
                </c:pt>
                <c:pt idx="334">
                  <c:v>3.7664192927501636</c:v>
                </c:pt>
                <c:pt idx="335">
                  <c:v>3.777836285755253</c:v>
                </c:pt>
                <c:pt idx="336">
                  <c:v>3.7892532787603419</c:v>
                </c:pt>
                <c:pt idx="337">
                  <c:v>3.8006702717654313</c:v>
                </c:pt>
                <c:pt idx="338">
                  <c:v>3.8035245200167038</c:v>
                </c:pt>
                <c:pt idx="339">
                  <c:v>3.8035245200167038</c:v>
                </c:pt>
                <c:pt idx="340">
                  <c:v>3.8035245200167038</c:v>
                </c:pt>
                <c:pt idx="341">
                  <c:v>3.8035245200167038</c:v>
                </c:pt>
                <c:pt idx="342">
                  <c:v>3.8149415130217932</c:v>
                </c:pt>
                <c:pt idx="343">
                  <c:v>3.8263585060268825</c:v>
                </c:pt>
                <c:pt idx="344">
                  <c:v>3.8377754990319719</c:v>
                </c:pt>
                <c:pt idx="345">
                  <c:v>3.8491924920370613</c:v>
                </c:pt>
                <c:pt idx="346">
                  <c:v>3.8606094850421502</c:v>
                </c:pt>
                <c:pt idx="347">
                  <c:v>3.8720264780472395</c:v>
                </c:pt>
                <c:pt idx="348">
                  <c:v>3.8748807262985121</c:v>
                </c:pt>
                <c:pt idx="349">
                  <c:v>3.8748807262985121</c:v>
                </c:pt>
                <c:pt idx="350">
                  <c:v>3.8748807262985121</c:v>
                </c:pt>
                <c:pt idx="351">
                  <c:v>3.8748807262985121</c:v>
                </c:pt>
                <c:pt idx="352">
                  <c:v>3.8862977193036015</c:v>
                </c:pt>
                <c:pt idx="353">
                  <c:v>3.8977147123086908</c:v>
                </c:pt>
                <c:pt idx="354">
                  <c:v>3.9091317053137802</c:v>
                </c:pt>
                <c:pt idx="355">
                  <c:v>3.9205486983188695</c:v>
                </c:pt>
                <c:pt idx="356">
                  <c:v>3.9319656913239585</c:v>
                </c:pt>
                <c:pt idx="357">
                  <c:v>3.9433826843290478</c:v>
                </c:pt>
                <c:pt idx="358">
                  <c:v>3.9462369325803204</c:v>
                </c:pt>
                <c:pt idx="359">
                  <c:v>3.9462369325803204</c:v>
                </c:pt>
                <c:pt idx="360">
                  <c:v>3.9462369325803204</c:v>
                </c:pt>
                <c:pt idx="361">
                  <c:v>3.9462369325803204</c:v>
                </c:pt>
                <c:pt idx="362">
                  <c:v>3.9576539255854097</c:v>
                </c:pt>
                <c:pt idx="363">
                  <c:v>3.9690709185904991</c:v>
                </c:pt>
                <c:pt idx="364">
                  <c:v>3.9804879115955885</c:v>
                </c:pt>
                <c:pt idx="365">
                  <c:v>3.9919049046006778</c:v>
                </c:pt>
                <c:pt idx="366">
                  <c:v>4.0033218976057672</c:v>
                </c:pt>
                <c:pt idx="367">
                  <c:v>4.0147388906108565</c:v>
                </c:pt>
                <c:pt idx="368">
                  <c:v>4.0175931388621287</c:v>
                </c:pt>
                <c:pt idx="369">
                  <c:v>4.0175931388621287</c:v>
                </c:pt>
                <c:pt idx="370">
                  <c:v>4.0175931388621287</c:v>
                </c:pt>
                <c:pt idx="371">
                  <c:v>4.0175931388621287</c:v>
                </c:pt>
                <c:pt idx="372">
                  <c:v>4.029010131867218</c:v>
                </c:pt>
                <c:pt idx="373">
                  <c:v>4.0404271248723074</c:v>
                </c:pt>
                <c:pt idx="374">
                  <c:v>4.0518441178773967</c:v>
                </c:pt>
                <c:pt idx="375">
                  <c:v>4.0632611108824861</c:v>
                </c:pt>
                <c:pt idx="376">
                  <c:v>4.0746781038875755</c:v>
                </c:pt>
                <c:pt idx="377">
                  <c:v>4.0860950968926648</c:v>
                </c:pt>
                <c:pt idx="378">
                  <c:v>4.0889493451439369</c:v>
                </c:pt>
                <c:pt idx="379">
                  <c:v>4.0889493451439369</c:v>
                </c:pt>
                <c:pt idx="380">
                  <c:v>4.0889493451439369</c:v>
                </c:pt>
                <c:pt idx="381">
                  <c:v>4.0889493451439369</c:v>
                </c:pt>
                <c:pt idx="382">
                  <c:v>4.1003663381490263</c:v>
                </c:pt>
                <c:pt idx="383">
                  <c:v>4.1117833311541157</c:v>
                </c:pt>
                <c:pt idx="384">
                  <c:v>4.123200324159205</c:v>
                </c:pt>
                <c:pt idx="385">
                  <c:v>4.1346173171642944</c:v>
                </c:pt>
                <c:pt idx="386">
                  <c:v>4.1460343101693837</c:v>
                </c:pt>
                <c:pt idx="387">
                  <c:v>4.1574513031744731</c:v>
                </c:pt>
                <c:pt idx="388">
                  <c:v>4.1603055514257452</c:v>
                </c:pt>
                <c:pt idx="389">
                  <c:v>4.1603055514257452</c:v>
                </c:pt>
                <c:pt idx="390">
                  <c:v>4.1603055514257452</c:v>
                </c:pt>
                <c:pt idx="391">
                  <c:v>4.1603055514257452</c:v>
                </c:pt>
                <c:pt idx="392">
                  <c:v>4.1717225444308346</c:v>
                </c:pt>
                <c:pt idx="393">
                  <c:v>4.1831395374359239</c:v>
                </c:pt>
                <c:pt idx="394">
                  <c:v>4.1945565304410133</c:v>
                </c:pt>
                <c:pt idx="395">
                  <c:v>4.2059735234461026</c:v>
                </c:pt>
                <c:pt idx="396">
                  <c:v>4.217390516451192</c:v>
                </c:pt>
                <c:pt idx="397">
                  <c:v>4.2288075094562814</c:v>
                </c:pt>
                <c:pt idx="398">
                  <c:v>4.2316617577075526</c:v>
                </c:pt>
              </c:numCache>
            </c:numRef>
          </c:xVal>
          <c:yVal>
            <c:numRef>
              <c:f>'E5.12 Exp2'!$C$2502:$C$2900</c:f>
              <c:numCache>
                <c:formatCode>General</c:formatCode>
                <c:ptCount val="399"/>
                <c:pt idx="0">
                  <c:v>0</c:v>
                </c:pt>
                <c:pt idx="1">
                  <c:v>3.3634075086918708E-2</c:v>
                </c:pt>
                <c:pt idx="2">
                  <c:v>3.3634075086918708E-2</c:v>
                </c:pt>
                <c:pt idx="3">
                  <c:v>3.3634075086918708E-2</c:v>
                </c:pt>
                <c:pt idx="4">
                  <c:v>3.3634075086918708E-2</c:v>
                </c:pt>
                <c:pt idx="5">
                  <c:v>3.3634075086918708E-2</c:v>
                </c:pt>
                <c:pt idx="6">
                  <c:v>3.3634075086918708E-2</c:v>
                </c:pt>
                <c:pt idx="7">
                  <c:v>3.3634075086918708E-2</c:v>
                </c:pt>
                <c:pt idx="8">
                  <c:v>3.3634075086918708E-2</c:v>
                </c:pt>
                <c:pt idx="9">
                  <c:v>0</c:v>
                </c:pt>
                <c:pt idx="10">
                  <c:v>0</c:v>
                </c:pt>
                <c:pt idx="11">
                  <c:v>0.11211358362306272</c:v>
                </c:pt>
                <c:pt idx="12">
                  <c:v>0.11211358362306272</c:v>
                </c:pt>
                <c:pt idx="13">
                  <c:v>0.11211358362306272</c:v>
                </c:pt>
                <c:pt idx="14">
                  <c:v>0.11211358362306272</c:v>
                </c:pt>
                <c:pt idx="15">
                  <c:v>0.11211358362306272</c:v>
                </c:pt>
                <c:pt idx="16">
                  <c:v>0.11211358362306272</c:v>
                </c:pt>
                <c:pt idx="17">
                  <c:v>0.11211358362306272</c:v>
                </c:pt>
                <c:pt idx="18">
                  <c:v>0.11211358362306272</c:v>
                </c:pt>
                <c:pt idx="19">
                  <c:v>0</c:v>
                </c:pt>
                <c:pt idx="20">
                  <c:v>0</c:v>
                </c:pt>
                <c:pt idx="21">
                  <c:v>0.22142432765554818</c:v>
                </c:pt>
                <c:pt idx="22">
                  <c:v>0.22142432765554818</c:v>
                </c:pt>
                <c:pt idx="23">
                  <c:v>0.22142432765554818</c:v>
                </c:pt>
                <c:pt idx="24">
                  <c:v>0.22142432765554818</c:v>
                </c:pt>
                <c:pt idx="25">
                  <c:v>0.22142432765554818</c:v>
                </c:pt>
                <c:pt idx="26">
                  <c:v>0.22142432765554818</c:v>
                </c:pt>
                <c:pt idx="27">
                  <c:v>0.22142432765554818</c:v>
                </c:pt>
                <c:pt idx="28">
                  <c:v>0.22142432765554818</c:v>
                </c:pt>
                <c:pt idx="29">
                  <c:v>0</c:v>
                </c:pt>
                <c:pt idx="30">
                  <c:v>0</c:v>
                </c:pt>
                <c:pt idx="31">
                  <c:v>0.32512939250688083</c:v>
                </c:pt>
                <c:pt idx="32">
                  <c:v>0.32512939250688083</c:v>
                </c:pt>
                <c:pt idx="33">
                  <c:v>0.32512939250688083</c:v>
                </c:pt>
                <c:pt idx="34">
                  <c:v>0.32512939250688083</c:v>
                </c:pt>
                <c:pt idx="35">
                  <c:v>0.32512939250688083</c:v>
                </c:pt>
                <c:pt idx="36">
                  <c:v>0.32512939250688083</c:v>
                </c:pt>
                <c:pt idx="37">
                  <c:v>0.32512939250688083</c:v>
                </c:pt>
                <c:pt idx="38">
                  <c:v>0.32512939250688083</c:v>
                </c:pt>
                <c:pt idx="39">
                  <c:v>0</c:v>
                </c:pt>
                <c:pt idx="40">
                  <c:v>0</c:v>
                </c:pt>
                <c:pt idx="41">
                  <c:v>0.483489829374458</c:v>
                </c:pt>
                <c:pt idx="42">
                  <c:v>0.483489829374458</c:v>
                </c:pt>
                <c:pt idx="43">
                  <c:v>0.483489829374458</c:v>
                </c:pt>
                <c:pt idx="44">
                  <c:v>0.483489829374458</c:v>
                </c:pt>
                <c:pt idx="45">
                  <c:v>0.483489829374458</c:v>
                </c:pt>
                <c:pt idx="46">
                  <c:v>0.483489829374458</c:v>
                </c:pt>
                <c:pt idx="47">
                  <c:v>0.483489829374458</c:v>
                </c:pt>
                <c:pt idx="48">
                  <c:v>0.483489829374458</c:v>
                </c:pt>
                <c:pt idx="49">
                  <c:v>0</c:v>
                </c:pt>
                <c:pt idx="50">
                  <c:v>0</c:v>
                </c:pt>
                <c:pt idx="51">
                  <c:v>0.65726588399020303</c:v>
                </c:pt>
                <c:pt idx="52">
                  <c:v>0.65726588399020303</c:v>
                </c:pt>
                <c:pt idx="53">
                  <c:v>0.65726588399020303</c:v>
                </c:pt>
                <c:pt idx="54">
                  <c:v>0.65726588399020303</c:v>
                </c:pt>
                <c:pt idx="55">
                  <c:v>0.65726588399020303</c:v>
                </c:pt>
                <c:pt idx="56">
                  <c:v>0.65726588399020303</c:v>
                </c:pt>
                <c:pt idx="57">
                  <c:v>0.65726588399020303</c:v>
                </c:pt>
                <c:pt idx="58">
                  <c:v>0.65726588399020303</c:v>
                </c:pt>
                <c:pt idx="59">
                  <c:v>0</c:v>
                </c:pt>
                <c:pt idx="60">
                  <c:v>0</c:v>
                </c:pt>
                <c:pt idx="61">
                  <c:v>0.69230137887241228</c:v>
                </c:pt>
                <c:pt idx="62">
                  <c:v>0.69230137887241228</c:v>
                </c:pt>
                <c:pt idx="63">
                  <c:v>0.69230137887241228</c:v>
                </c:pt>
                <c:pt idx="64">
                  <c:v>0.69230137887241228</c:v>
                </c:pt>
                <c:pt idx="65">
                  <c:v>0.69230137887241228</c:v>
                </c:pt>
                <c:pt idx="66">
                  <c:v>0.69230137887241228</c:v>
                </c:pt>
                <c:pt idx="67">
                  <c:v>0.69230137887241228</c:v>
                </c:pt>
                <c:pt idx="68">
                  <c:v>0.69230137887241228</c:v>
                </c:pt>
                <c:pt idx="69">
                  <c:v>0</c:v>
                </c:pt>
                <c:pt idx="70">
                  <c:v>0</c:v>
                </c:pt>
                <c:pt idx="71">
                  <c:v>0.72593545395932901</c:v>
                </c:pt>
                <c:pt idx="72">
                  <c:v>0.72593545395932901</c:v>
                </c:pt>
                <c:pt idx="73">
                  <c:v>0.72593545395932901</c:v>
                </c:pt>
                <c:pt idx="74">
                  <c:v>0.72593545395932901</c:v>
                </c:pt>
                <c:pt idx="75">
                  <c:v>0.72593545395932901</c:v>
                </c:pt>
                <c:pt idx="76">
                  <c:v>0.72593545395932901</c:v>
                </c:pt>
                <c:pt idx="77">
                  <c:v>0.72593545395932901</c:v>
                </c:pt>
                <c:pt idx="78">
                  <c:v>0.72593545395932901</c:v>
                </c:pt>
                <c:pt idx="79">
                  <c:v>0</c:v>
                </c:pt>
                <c:pt idx="80">
                  <c:v>0</c:v>
                </c:pt>
                <c:pt idx="81">
                  <c:v>0.61802612972213122</c:v>
                </c:pt>
                <c:pt idx="82">
                  <c:v>0.61802612972213122</c:v>
                </c:pt>
                <c:pt idx="83">
                  <c:v>0.61802612972213122</c:v>
                </c:pt>
                <c:pt idx="84">
                  <c:v>0.61802612972213122</c:v>
                </c:pt>
                <c:pt idx="85">
                  <c:v>0.61802612972213122</c:v>
                </c:pt>
                <c:pt idx="86">
                  <c:v>0.61802612972213122</c:v>
                </c:pt>
                <c:pt idx="87">
                  <c:v>0.61802612972213122</c:v>
                </c:pt>
                <c:pt idx="88">
                  <c:v>0.61802612972213122</c:v>
                </c:pt>
                <c:pt idx="89">
                  <c:v>0</c:v>
                </c:pt>
                <c:pt idx="90">
                  <c:v>0</c:v>
                </c:pt>
                <c:pt idx="91">
                  <c:v>0.44004581572052226</c:v>
                </c:pt>
                <c:pt idx="92">
                  <c:v>0.44004581572052226</c:v>
                </c:pt>
                <c:pt idx="93">
                  <c:v>0.44004581572052226</c:v>
                </c:pt>
                <c:pt idx="94">
                  <c:v>0.44004581572052226</c:v>
                </c:pt>
                <c:pt idx="95">
                  <c:v>0.44004581572052226</c:v>
                </c:pt>
                <c:pt idx="96">
                  <c:v>0.44004581572052226</c:v>
                </c:pt>
                <c:pt idx="97">
                  <c:v>0.44004581572052226</c:v>
                </c:pt>
                <c:pt idx="98">
                  <c:v>0.44004581572052226</c:v>
                </c:pt>
                <c:pt idx="99">
                  <c:v>0</c:v>
                </c:pt>
                <c:pt idx="100">
                  <c:v>0</c:v>
                </c:pt>
                <c:pt idx="101">
                  <c:v>0.30270667578226851</c:v>
                </c:pt>
                <c:pt idx="102">
                  <c:v>0.30270667578226851</c:v>
                </c:pt>
                <c:pt idx="103">
                  <c:v>0.30270667578226851</c:v>
                </c:pt>
                <c:pt idx="104">
                  <c:v>0.30270667578226851</c:v>
                </c:pt>
                <c:pt idx="105">
                  <c:v>0.30270667578226851</c:v>
                </c:pt>
                <c:pt idx="106">
                  <c:v>0.30270667578226851</c:v>
                </c:pt>
                <c:pt idx="107">
                  <c:v>0.30270667578226851</c:v>
                </c:pt>
                <c:pt idx="108">
                  <c:v>0.30270667578226851</c:v>
                </c:pt>
                <c:pt idx="109">
                  <c:v>0</c:v>
                </c:pt>
                <c:pt idx="110">
                  <c:v>0</c:v>
                </c:pt>
                <c:pt idx="111">
                  <c:v>0.27607969967179102</c:v>
                </c:pt>
                <c:pt idx="112">
                  <c:v>0.27607969967179102</c:v>
                </c:pt>
                <c:pt idx="113">
                  <c:v>0.27607969967179102</c:v>
                </c:pt>
                <c:pt idx="114">
                  <c:v>0.27607969967179102</c:v>
                </c:pt>
                <c:pt idx="115">
                  <c:v>0.27607969967179102</c:v>
                </c:pt>
                <c:pt idx="116">
                  <c:v>0.27607969967179102</c:v>
                </c:pt>
                <c:pt idx="117">
                  <c:v>0.27607969967179102</c:v>
                </c:pt>
                <c:pt idx="118">
                  <c:v>0.27607969967179102</c:v>
                </c:pt>
                <c:pt idx="119">
                  <c:v>0</c:v>
                </c:pt>
                <c:pt idx="120">
                  <c:v>0</c:v>
                </c:pt>
                <c:pt idx="121">
                  <c:v>0.26767118090006148</c:v>
                </c:pt>
                <c:pt idx="122">
                  <c:v>0.26767118090006148</c:v>
                </c:pt>
                <c:pt idx="123">
                  <c:v>0.26767118090006148</c:v>
                </c:pt>
                <c:pt idx="124">
                  <c:v>0.26767118090006148</c:v>
                </c:pt>
                <c:pt idx="125">
                  <c:v>0.26767118090006148</c:v>
                </c:pt>
                <c:pt idx="126">
                  <c:v>0.26767118090006148</c:v>
                </c:pt>
                <c:pt idx="127">
                  <c:v>0.26767118090006148</c:v>
                </c:pt>
                <c:pt idx="128">
                  <c:v>0.26767118090006148</c:v>
                </c:pt>
                <c:pt idx="129">
                  <c:v>0</c:v>
                </c:pt>
                <c:pt idx="130">
                  <c:v>0</c:v>
                </c:pt>
                <c:pt idx="131">
                  <c:v>0.26907260069534961</c:v>
                </c:pt>
                <c:pt idx="132">
                  <c:v>0.26907260069534961</c:v>
                </c:pt>
                <c:pt idx="133">
                  <c:v>0.26907260069534961</c:v>
                </c:pt>
                <c:pt idx="134">
                  <c:v>0.26907260069534961</c:v>
                </c:pt>
                <c:pt idx="135">
                  <c:v>0.26907260069534961</c:v>
                </c:pt>
                <c:pt idx="136">
                  <c:v>0.26907260069534961</c:v>
                </c:pt>
                <c:pt idx="137">
                  <c:v>0.26907260069534961</c:v>
                </c:pt>
                <c:pt idx="138">
                  <c:v>0.26907260069534961</c:v>
                </c:pt>
                <c:pt idx="139">
                  <c:v>0</c:v>
                </c:pt>
                <c:pt idx="140">
                  <c:v>0</c:v>
                </c:pt>
                <c:pt idx="141">
                  <c:v>0.3895947030901416</c:v>
                </c:pt>
                <c:pt idx="142">
                  <c:v>0.3895947030901416</c:v>
                </c:pt>
                <c:pt idx="143">
                  <c:v>0.3895947030901416</c:v>
                </c:pt>
                <c:pt idx="144">
                  <c:v>0.3895947030901416</c:v>
                </c:pt>
                <c:pt idx="145">
                  <c:v>0.3895947030901416</c:v>
                </c:pt>
                <c:pt idx="146">
                  <c:v>0.3895947030901416</c:v>
                </c:pt>
                <c:pt idx="147">
                  <c:v>0.3895947030901416</c:v>
                </c:pt>
                <c:pt idx="148">
                  <c:v>0.3895947030901416</c:v>
                </c:pt>
                <c:pt idx="149">
                  <c:v>0</c:v>
                </c:pt>
                <c:pt idx="150">
                  <c:v>0</c:v>
                </c:pt>
                <c:pt idx="151">
                  <c:v>0.43584155633465516</c:v>
                </c:pt>
                <c:pt idx="152">
                  <c:v>0.43584155633465516</c:v>
                </c:pt>
                <c:pt idx="153">
                  <c:v>0.43584155633465516</c:v>
                </c:pt>
                <c:pt idx="154">
                  <c:v>0.43584155633465516</c:v>
                </c:pt>
                <c:pt idx="155">
                  <c:v>0.43584155633465516</c:v>
                </c:pt>
                <c:pt idx="156">
                  <c:v>0.43584155633465516</c:v>
                </c:pt>
                <c:pt idx="157">
                  <c:v>0.43584155633465516</c:v>
                </c:pt>
                <c:pt idx="158">
                  <c:v>0.43584155633465516</c:v>
                </c:pt>
                <c:pt idx="159">
                  <c:v>0</c:v>
                </c:pt>
                <c:pt idx="160">
                  <c:v>0</c:v>
                </c:pt>
                <c:pt idx="161">
                  <c:v>0.52272958364252831</c:v>
                </c:pt>
                <c:pt idx="162">
                  <c:v>0.52272958364252831</c:v>
                </c:pt>
                <c:pt idx="163">
                  <c:v>0.52272958364252831</c:v>
                </c:pt>
                <c:pt idx="164">
                  <c:v>0.52272958364252831</c:v>
                </c:pt>
                <c:pt idx="165">
                  <c:v>0.52272958364252831</c:v>
                </c:pt>
                <c:pt idx="166">
                  <c:v>0.52272958364252831</c:v>
                </c:pt>
                <c:pt idx="167">
                  <c:v>0.52272958364252831</c:v>
                </c:pt>
                <c:pt idx="168">
                  <c:v>0.52272958364252831</c:v>
                </c:pt>
                <c:pt idx="169">
                  <c:v>0</c:v>
                </c:pt>
                <c:pt idx="170">
                  <c:v>0</c:v>
                </c:pt>
                <c:pt idx="171">
                  <c:v>0.52413100343782038</c:v>
                </c:pt>
                <c:pt idx="172">
                  <c:v>0.52413100343782038</c:v>
                </c:pt>
                <c:pt idx="173">
                  <c:v>0.52413100343782038</c:v>
                </c:pt>
                <c:pt idx="174">
                  <c:v>0.52413100343782038</c:v>
                </c:pt>
                <c:pt idx="175">
                  <c:v>0.52413100343782038</c:v>
                </c:pt>
                <c:pt idx="176">
                  <c:v>0.52413100343782038</c:v>
                </c:pt>
                <c:pt idx="177">
                  <c:v>0.52413100343782038</c:v>
                </c:pt>
                <c:pt idx="178">
                  <c:v>0.52413100343782038</c:v>
                </c:pt>
                <c:pt idx="179">
                  <c:v>0</c:v>
                </c:pt>
                <c:pt idx="180">
                  <c:v>0</c:v>
                </c:pt>
                <c:pt idx="181">
                  <c:v>0.54094804098127547</c:v>
                </c:pt>
                <c:pt idx="182">
                  <c:v>0.54094804098127547</c:v>
                </c:pt>
                <c:pt idx="183">
                  <c:v>0.54094804098127547</c:v>
                </c:pt>
                <c:pt idx="184">
                  <c:v>0.54094804098127547</c:v>
                </c:pt>
                <c:pt idx="185">
                  <c:v>0.54094804098127547</c:v>
                </c:pt>
                <c:pt idx="186">
                  <c:v>0.54094804098127547</c:v>
                </c:pt>
                <c:pt idx="187">
                  <c:v>0.54094804098127547</c:v>
                </c:pt>
                <c:pt idx="188">
                  <c:v>0.54094804098127547</c:v>
                </c:pt>
                <c:pt idx="189">
                  <c:v>0</c:v>
                </c:pt>
                <c:pt idx="190">
                  <c:v>0</c:v>
                </c:pt>
                <c:pt idx="191">
                  <c:v>0.58018779524935127</c:v>
                </c:pt>
                <c:pt idx="192">
                  <c:v>0.58018779524935127</c:v>
                </c:pt>
                <c:pt idx="193">
                  <c:v>0.58018779524935127</c:v>
                </c:pt>
                <c:pt idx="194">
                  <c:v>0.58018779524935127</c:v>
                </c:pt>
                <c:pt idx="195">
                  <c:v>0.58018779524935127</c:v>
                </c:pt>
                <c:pt idx="196">
                  <c:v>0.58018779524935127</c:v>
                </c:pt>
                <c:pt idx="197">
                  <c:v>0.58018779524935127</c:v>
                </c:pt>
                <c:pt idx="198">
                  <c:v>0.58018779524935127</c:v>
                </c:pt>
                <c:pt idx="199">
                  <c:v>0</c:v>
                </c:pt>
                <c:pt idx="200">
                  <c:v>0</c:v>
                </c:pt>
                <c:pt idx="201">
                  <c:v>0.46667279183099702</c:v>
                </c:pt>
                <c:pt idx="202">
                  <c:v>0.46667279183099702</c:v>
                </c:pt>
                <c:pt idx="203">
                  <c:v>0.46667279183099702</c:v>
                </c:pt>
                <c:pt idx="204">
                  <c:v>0.46667279183099702</c:v>
                </c:pt>
                <c:pt idx="205">
                  <c:v>0.46667279183099702</c:v>
                </c:pt>
                <c:pt idx="206">
                  <c:v>0.46667279183099702</c:v>
                </c:pt>
                <c:pt idx="207">
                  <c:v>0.46667279183099702</c:v>
                </c:pt>
                <c:pt idx="208">
                  <c:v>0.46667279183099702</c:v>
                </c:pt>
                <c:pt idx="209">
                  <c:v>0</c:v>
                </c:pt>
                <c:pt idx="210">
                  <c:v>0</c:v>
                </c:pt>
                <c:pt idx="211">
                  <c:v>0.44004581572051954</c:v>
                </c:pt>
                <c:pt idx="212">
                  <c:v>0.44004581572051954</c:v>
                </c:pt>
                <c:pt idx="213">
                  <c:v>0.44004581572051954</c:v>
                </c:pt>
                <c:pt idx="214">
                  <c:v>0.44004581572051954</c:v>
                </c:pt>
                <c:pt idx="215">
                  <c:v>0.44004581572051954</c:v>
                </c:pt>
                <c:pt idx="216">
                  <c:v>0.44004581572051954</c:v>
                </c:pt>
                <c:pt idx="217">
                  <c:v>0.44004581572051954</c:v>
                </c:pt>
                <c:pt idx="218">
                  <c:v>0.44004581572051954</c:v>
                </c:pt>
                <c:pt idx="219">
                  <c:v>0</c:v>
                </c:pt>
                <c:pt idx="220">
                  <c:v>0</c:v>
                </c:pt>
                <c:pt idx="221">
                  <c:v>0.38398902390898831</c:v>
                </c:pt>
                <c:pt idx="222">
                  <c:v>0.38398902390898831</c:v>
                </c:pt>
                <c:pt idx="223">
                  <c:v>0.38398902390898831</c:v>
                </c:pt>
                <c:pt idx="224">
                  <c:v>0.38398902390898831</c:v>
                </c:pt>
                <c:pt idx="225">
                  <c:v>0.38398902390898831</c:v>
                </c:pt>
                <c:pt idx="226">
                  <c:v>0.38398902390898831</c:v>
                </c:pt>
                <c:pt idx="227">
                  <c:v>0.38398902390898831</c:v>
                </c:pt>
                <c:pt idx="228">
                  <c:v>0.38398902390898831</c:v>
                </c:pt>
                <c:pt idx="229">
                  <c:v>0</c:v>
                </c:pt>
                <c:pt idx="230">
                  <c:v>0</c:v>
                </c:pt>
                <c:pt idx="231">
                  <c:v>0.38258760411370019</c:v>
                </c:pt>
                <c:pt idx="232">
                  <c:v>0.38258760411370019</c:v>
                </c:pt>
                <c:pt idx="233">
                  <c:v>0.38258760411370019</c:v>
                </c:pt>
                <c:pt idx="234">
                  <c:v>0.38258760411370019</c:v>
                </c:pt>
                <c:pt idx="235">
                  <c:v>0.38258760411370019</c:v>
                </c:pt>
                <c:pt idx="236">
                  <c:v>0.38258760411370019</c:v>
                </c:pt>
                <c:pt idx="237">
                  <c:v>0.38258760411370019</c:v>
                </c:pt>
                <c:pt idx="238">
                  <c:v>0.38258760411370019</c:v>
                </c:pt>
                <c:pt idx="239">
                  <c:v>0</c:v>
                </c:pt>
                <c:pt idx="240">
                  <c:v>0</c:v>
                </c:pt>
                <c:pt idx="241">
                  <c:v>0.34755210923149393</c:v>
                </c:pt>
                <c:pt idx="242">
                  <c:v>0.34755210923149393</c:v>
                </c:pt>
                <c:pt idx="243">
                  <c:v>0.34755210923149393</c:v>
                </c:pt>
                <c:pt idx="244">
                  <c:v>0.34755210923149393</c:v>
                </c:pt>
                <c:pt idx="245">
                  <c:v>0.34755210923149393</c:v>
                </c:pt>
                <c:pt idx="246">
                  <c:v>0.34755210923149393</c:v>
                </c:pt>
                <c:pt idx="247">
                  <c:v>0.34755210923149393</c:v>
                </c:pt>
                <c:pt idx="248">
                  <c:v>0.34755210923149393</c:v>
                </c:pt>
                <c:pt idx="249">
                  <c:v>0</c:v>
                </c:pt>
                <c:pt idx="250">
                  <c:v>0</c:v>
                </c:pt>
                <c:pt idx="251">
                  <c:v>0.32512939250688083</c:v>
                </c:pt>
                <c:pt idx="252">
                  <c:v>0.32512939250688083</c:v>
                </c:pt>
                <c:pt idx="253">
                  <c:v>0.32512939250688083</c:v>
                </c:pt>
                <c:pt idx="254">
                  <c:v>0.32512939250688083</c:v>
                </c:pt>
                <c:pt idx="255">
                  <c:v>0.32512939250688083</c:v>
                </c:pt>
                <c:pt idx="256">
                  <c:v>0.32512939250688083</c:v>
                </c:pt>
                <c:pt idx="257">
                  <c:v>0.32512939250688083</c:v>
                </c:pt>
                <c:pt idx="258">
                  <c:v>0.32512939250688083</c:v>
                </c:pt>
                <c:pt idx="259">
                  <c:v>0</c:v>
                </c:pt>
                <c:pt idx="260">
                  <c:v>0</c:v>
                </c:pt>
                <c:pt idx="261">
                  <c:v>0.37137624575139361</c:v>
                </c:pt>
                <c:pt idx="262">
                  <c:v>0.37137624575139361</c:v>
                </c:pt>
                <c:pt idx="263">
                  <c:v>0.37137624575139361</c:v>
                </c:pt>
                <c:pt idx="264">
                  <c:v>0.37137624575139361</c:v>
                </c:pt>
                <c:pt idx="265">
                  <c:v>0.37137624575139361</c:v>
                </c:pt>
                <c:pt idx="266">
                  <c:v>0.37137624575139361</c:v>
                </c:pt>
                <c:pt idx="267">
                  <c:v>0.37137624575139361</c:v>
                </c:pt>
                <c:pt idx="268">
                  <c:v>0.37137624575139361</c:v>
                </c:pt>
                <c:pt idx="269">
                  <c:v>0</c:v>
                </c:pt>
                <c:pt idx="270">
                  <c:v>0</c:v>
                </c:pt>
                <c:pt idx="271">
                  <c:v>0.38118618431841206</c:v>
                </c:pt>
                <c:pt idx="272">
                  <c:v>0.38118618431841206</c:v>
                </c:pt>
                <c:pt idx="273">
                  <c:v>0.38118618431841206</c:v>
                </c:pt>
                <c:pt idx="274">
                  <c:v>0.38118618431841206</c:v>
                </c:pt>
                <c:pt idx="275">
                  <c:v>0.38118618431841206</c:v>
                </c:pt>
                <c:pt idx="276">
                  <c:v>0.38118618431841206</c:v>
                </c:pt>
                <c:pt idx="277">
                  <c:v>0.38118618431841206</c:v>
                </c:pt>
                <c:pt idx="278">
                  <c:v>0.38118618431841206</c:v>
                </c:pt>
                <c:pt idx="279">
                  <c:v>0</c:v>
                </c:pt>
                <c:pt idx="280">
                  <c:v>0</c:v>
                </c:pt>
                <c:pt idx="281">
                  <c:v>0.40781316042888954</c:v>
                </c:pt>
                <c:pt idx="282">
                  <c:v>0.40781316042888954</c:v>
                </c:pt>
                <c:pt idx="283">
                  <c:v>0.40781316042888954</c:v>
                </c:pt>
                <c:pt idx="284">
                  <c:v>0.40781316042888954</c:v>
                </c:pt>
                <c:pt idx="285">
                  <c:v>0.40781316042888954</c:v>
                </c:pt>
                <c:pt idx="286">
                  <c:v>0.40781316042888954</c:v>
                </c:pt>
                <c:pt idx="287">
                  <c:v>0.40781316042888954</c:v>
                </c:pt>
                <c:pt idx="288">
                  <c:v>0.40781316042888954</c:v>
                </c:pt>
                <c:pt idx="289">
                  <c:v>0</c:v>
                </c:pt>
                <c:pt idx="290">
                  <c:v>0</c:v>
                </c:pt>
                <c:pt idx="291">
                  <c:v>0.39379896247601165</c:v>
                </c:pt>
                <c:pt idx="292">
                  <c:v>0.39379896247601165</c:v>
                </c:pt>
                <c:pt idx="293">
                  <c:v>0.39379896247601165</c:v>
                </c:pt>
                <c:pt idx="294">
                  <c:v>0.39379896247601165</c:v>
                </c:pt>
                <c:pt idx="295">
                  <c:v>0.39379896247601165</c:v>
                </c:pt>
                <c:pt idx="296">
                  <c:v>0.39379896247601165</c:v>
                </c:pt>
                <c:pt idx="297">
                  <c:v>0.39379896247601165</c:v>
                </c:pt>
                <c:pt idx="298">
                  <c:v>0.39379896247601165</c:v>
                </c:pt>
                <c:pt idx="299">
                  <c:v>0</c:v>
                </c:pt>
                <c:pt idx="300">
                  <c:v>0</c:v>
                </c:pt>
                <c:pt idx="301">
                  <c:v>0.36016488738908709</c:v>
                </c:pt>
                <c:pt idx="302">
                  <c:v>0.36016488738908709</c:v>
                </c:pt>
                <c:pt idx="303">
                  <c:v>0.36016488738908709</c:v>
                </c:pt>
                <c:pt idx="304">
                  <c:v>0.36016488738908709</c:v>
                </c:pt>
                <c:pt idx="305">
                  <c:v>0.36016488738908709</c:v>
                </c:pt>
                <c:pt idx="306">
                  <c:v>0.36016488738908709</c:v>
                </c:pt>
                <c:pt idx="307">
                  <c:v>0.36016488738908709</c:v>
                </c:pt>
                <c:pt idx="308">
                  <c:v>0.36016488738908709</c:v>
                </c:pt>
                <c:pt idx="309">
                  <c:v>0</c:v>
                </c:pt>
                <c:pt idx="310">
                  <c:v>0</c:v>
                </c:pt>
                <c:pt idx="311">
                  <c:v>0.32793223209745864</c:v>
                </c:pt>
                <c:pt idx="312">
                  <c:v>0.32793223209745864</c:v>
                </c:pt>
                <c:pt idx="313">
                  <c:v>0.32793223209745864</c:v>
                </c:pt>
                <c:pt idx="314">
                  <c:v>0.32793223209745864</c:v>
                </c:pt>
                <c:pt idx="315">
                  <c:v>0.32793223209745864</c:v>
                </c:pt>
                <c:pt idx="316">
                  <c:v>0.32793223209745864</c:v>
                </c:pt>
                <c:pt idx="317">
                  <c:v>0.32793223209745864</c:v>
                </c:pt>
                <c:pt idx="318">
                  <c:v>0.32793223209745864</c:v>
                </c:pt>
                <c:pt idx="319">
                  <c:v>0</c:v>
                </c:pt>
                <c:pt idx="320">
                  <c:v>0</c:v>
                </c:pt>
                <c:pt idx="321">
                  <c:v>0.30550951537284399</c:v>
                </c:pt>
                <c:pt idx="322">
                  <c:v>0.30550951537284399</c:v>
                </c:pt>
                <c:pt idx="323">
                  <c:v>0.30550951537284399</c:v>
                </c:pt>
                <c:pt idx="324">
                  <c:v>0.30550951537284399</c:v>
                </c:pt>
                <c:pt idx="325">
                  <c:v>0.30550951537284399</c:v>
                </c:pt>
                <c:pt idx="326">
                  <c:v>0.30550951537284399</c:v>
                </c:pt>
                <c:pt idx="327">
                  <c:v>0.30550951537284399</c:v>
                </c:pt>
                <c:pt idx="328">
                  <c:v>0.30550951537284399</c:v>
                </c:pt>
                <c:pt idx="329">
                  <c:v>0</c:v>
                </c:pt>
                <c:pt idx="330">
                  <c:v>0</c:v>
                </c:pt>
                <c:pt idx="331">
                  <c:v>0.23263568601785523</c:v>
                </c:pt>
                <c:pt idx="332">
                  <c:v>0.23263568601785523</c:v>
                </c:pt>
                <c:pt idx="333">
                  <c:v>0.23263568601785523</c:v>
                </c:pt>
                <c:pt idx="334">
                  <c:v>0.23263568601785523</c:v>
                </c:pt>
                <c:pt idx="335">
                  <c:v>0.23263568601785523</c:v>
                </c:pt>
                <c:pt idx="336">
                  <c:v>0.23263568601785523</c:v>
                </c:pt>
                <c:pt idx="337">
                  <c:v>0.23263568601785523</c:v>
                </c:pt>
                <c:pt idx="338">
                  <c:v>0.23263568601785523</c:v>
                </c:pt>
                <c:pt idx="339">
                  <c:v>0</c:v>
                </c:pt>
                <c:pt idx="340">
                  <c:v>0</c:v>
                </c:pt>
                <c:pt idx="341">
                  <c:v>0.18638883277334087</c:v>
                </c:pt>
                <c:pt idx="342">
                  <c:v>0.18638883277334087</c:v>
                </c:pt>
                <c:pt idx="343">
                  <c:v>0.18638883277334087</c:v>
                </c:pt>
                <c:pt idx="344">
                  <c:v>0.18638883277334087</c:v>
                </c:pt>
                <c:pt idx="345">
                  <c:v>0.18638883277334087</c:v>
                </c:pt>
                <c:pt idx="346">
                  <c:v>0.18638883277334087</c:v>
                </c:pt>
                <c:pt idx="347">
                  <c:v>0.18638883277334087</c:v>
                </c:pt>
                <c:pt idx="348">
                  <c:v>0.18638883277334087</c:v>
                </c:pt>
                <c:pt idx="349">
                  <c:v>0</c:v>
                </c:pt>
                <c:pt idx="350">
                  <c:v>0</c:v>
                </c:pt>
                <c:pt idx="351">
                  <c:v>0.11491642321363871</c:v>
                </c:pt>
                <c:pt idx="352">
                  <c:v>0.11491642321363871</c:v>
                </c:pt>
                <c:pt idx="353">
                  <c:v>0.11491642321363871</c:v>
                </c:pt>
                <c:pt idx="354">
                  <c:v>0.11491642321363871</c:v>
                </c:pt>
                <c:pt idx="355">
                  <c:v>0.11491642321363871</c:v>
                </c:pt>
                <c:pt idx="356">
                  <c:v>0.11491642321363871</c:v>
                </c:pt>
                <c:pt idx="357">
                  <c:v>0.11491642321363871</c:v>
                </c:pt>
                <c:pt idx="358">
                  <c:v>0.11491642321363871</c:v>
                </c:pt>
                <c:pt idx="359">
                  <c:v>0</c:v>
                </c:pt>
                <c:pt idx="360">
                  <c:v>0</c:v>
                </c:pt>
                <c:pt idx="361">
                  <c:v>7.5676668945566544E-2</c:v>
                </c:pt>
                <c:pt idx="362">
                  <c:v>7.5676668945566544E-2</c:v>
                </c:pt>
                <c:pt idx="363">
                  <c:v>7.5676668945566544E-2</c:v>
                </c:pt>
                <c:pt idx="364">
                  <c:v>7.5676668945566544E-2</c:v>
                </c:pt>
                <c:pt idx="365">
                  <c:v>7.5676668945566544E-2</c:v>
                </c:pt>
                <c:pt idx="366">
                  <c:v>7.5676668945566544E-2</c:v>
                </c:pt>
                <c:pt idx="367">
                  <c:v>7.5676668945566544E-2</c:v>
                </c:pt>
                <c:pt idx="368">
                  <c:v>7.5676668945566544E-2</c:v>
                </c:pt>
                <c:pt idx="369">
                  <c:v>0</c:v>
                </c:pt>
                <c:pt idx="370">
                  <c:v>0</c:v>
                </c:pt>
                <c:pt idx="371">
                  <c:v>5.7458211606820915E-2</c:v>
                </c:pt>
                <c:pt idx="372">
                  <c:v>5.7458211606820915E-2</c:v>
                </c:pt>
                <c:pt idx="373">
                  <c:v>5.7458211606820915E-2</c:v>
                </c:pt>
                <c:pt idx="374">
                  <c:v>5.7458211606820915E-2</c:v>
                </c:pt>
                <c:pt idx="375">
                  <c:v>5.7458211606820915E-2</c:v>
                </c:pt>
                <c:pt idx="376">
                  <c:v>5.7458211606820915E-2</c:v>
                </c:pt>
                <c:pt idx="377">
                  <c:v>5.7458211606820915E-2</c:v>
                </c:pt>
                <c:pt idx="378">
                  <c:v>5.7458211606820915E-2</c:v>
                </c:pt>
                <c:pt idx="379">
                  <c:v>0</c:v>
                </c:pt>
                <c:pt idx="380">
                  <c:v>0</c:v>
                </c:pt>
                <c:pt idx="381">
                  <c:v>2.3824136519899685E-2</c:v>
                </c:pt>
                <c:pt idx="382">
                  <c:v>2.3824136519899685E-2</c:v>
                </c:pt>
                <c:pt idx="383">
                  <c:v>2.3824136519899685E-2</c:v>
                </c:pt>
                <c:pt idx="384">
                  <c:v>2.3824136519899685E-2</c:v>
                </c:pt>
                <c:pt idx="385">
                  <c:v>2.3824136519899685E-2</c:v>
                </c:pt>
                <c:pt idx="386">
                  <c:v>2.3824136519899685E-2</c:v>
                </c:pt>
                <c:pt idx="387">
                  <c:v>2.3824136519899685E-2</c:v>
                </c:pt>
                <c:pt idx="388">
                  <c:v>2.3824136519899685E-2</c:v>
                </c:pt>
                <c:pt idx="389">
                  <c:v>0</c:v>
                </c:pt>
                <c:pt idx="390">
                  <c:v>0</c:v>
                </c:pt>
                <c:pt idx="391">
                  <c:v>1.1211358362306696E-2</c:v>
                </c:pt>
                <c:pt idx="392">
                  <c:v>1.1211358362306696E-2</c:v>
                </c:pt>
                <c:pt idx="393">
                  <c:v>1.1211358362306696E-2</c:v>
                </c:pt>
                <c:pt idx="394">
                  <c:v>1.1211358362306696E-2</c:v>
                </c:pt>
                <c:pt idx="395">
                  <c:v>1.1211358362306696E-2</c:v>
                </c:pt>
                <c:pt idx="396">
                  <c:v>1.1211358362306696E-2</c:v>
                </c:pt>
                <c:pt idx="397">
                  <c:v>1.1211358362306696E-2</c:v>
                </c:pt>
                <c:pt idx="398">
                  <c:v>1.1211358362306696E-2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'E5.12 Exp2'!$D$2502:$D$2626</c:f>
              <c:numCache>
                <c:formatCode>General</c:formatCode>
                <c:ptCount val="125"/>
                <c:pt idx="0">
                  <c:v>1.3774135064352253</c:v>
                </c:pt>
                <c:pt idx="1">
                  <c:v>1.3774135064352253</c:v>
                </c:pt>
                <c:pt idx="2">
                  <c:v>1.3774135064352253</c:v>
                </c:pt>
                <c:pt idx="3">
                  <c:v>1.4487697127170336</c:v>
                </c:pt>
                <c:pt idx="4">
                  <c:v>1.4487697127170336</c:v>
                </c:pt>
                <c:pt idx="5">
                  <c:v>1.4487697127170336</c:v>
                </c:pt>
                <c:pt idx="6">
                  <c:v>1.5201259189988416</c:v>
                </c:pt>
                <c:pt idx="7">
                  <c:v>1.5201259189988416</c:v>
                </c:pt>
                <c:pt idx="8">
                  <c:v>1.5201259189988416</c:v>
                </c:pt>
                <c:pt idx="9">
                  <c:v>1.5914821252806499</c:v>
                </c:pt>
                <c:pt idx="10">
                  <c:v>1.5914821252806499</c:v>
                </c:pt>
                <c:pt idx="11">
                  <c:v>1.5914821252806499</c:v>
                </c:pt>
                <c:pt idx="12">
                  <c:v>1.6628383315624582</c:v>
                </c:pt>
                <c:pt idx="13">
                  <c:v>1.6628383315624582</c:v>
                </c:pt>
                <c:pt idx="14">
                  <c:v>1.6628383315624582</c:v>
                </c:pt>
                <c:pt idx="15">
                  <c:v>1.7341945378442662</c:v>
                </c:pt>
                <c:pt idx="16">
                  <c:v>1.7341945378442662</c:v>
                </c:pt>
                <c:pt idx="17">
                  <c:v>1.7341945378442662</c:v>
                </c:pt>
                <c:pt idx="18">
                  <c:v>1.8055507441260745</c:v>
                </c:pt>
                <c:pt idx="19">
                  <c:v>1.8055507441260745</c:v>
                </c:pt>
                <c:pt idx="20">
                  <c:v>1.8055507441260745</c:v>
                </c:pt>
                <c:pt idx="21">
                  <c:v>1.8769069504078826</c:v>
                </c:pt>
                <c:pt idx="22">
                  <c:v>1.8769069504078826</c:v>
                </c:pt>
                <c:pt idx="23">
                  <c:v>1.8769069504078826</c:v>
                </c:pt>
                <c:pt idx="24">
                  <c:v>1.9482631566896909</c:v>
                </c:pt>
                <c:pt idx="25">
                  <c:v>1.9482631566896909</c:v>
                </c:pt>
                <c:pt idx="26">
                  <c:v>1.9482631566896909</c:v>
                </c:pt>
                <c:pt idx="27">
                  <c:v>2.0196193629714991</c:v>
                </c:pt>
                <c:pt idx="28">
                  <c:v>2.0196193629714991</c:v>
                </c:pt>
                <c:pt idx="29">
                  <c:v>2.0196193629714991</c:v>
                </c:pt>
                <c:pt idx="30">
                  <c:v>2.090975569253307</c:v>
                </c:pt>
                <c:pt idx="31">
                  <c:v>2.090975569253307</c:v>
                </c:pt>
                <c:pt idx="32">
                  <c:v>2.090975569253307</c:v>
                </c:pt>
                <c:pt idx="33">
                  <c:v>2.1623317755351152</c:v>
                </c:pt>
                <c:pt idx="34">
                  <c:v>2.1623317755351152</c:v>
                </c:pt>
                <c:pt idx="35">
                  <c:v>2.1623317755351152</c:v>
                </c:pt>
                <c:pt idx="36">
                  <c:v>2.2336879818169235</c:v>
                </c:pt>
                <c:pt idx="37">
                  <c:v>2.2336879818169235</c:v>
                </c:pt>
                <c:pt idx="38">
                  <c:v>2.2336879818169235</c:v>
                </c:pt>
                <c:pt idx="39">
                  <c:v>2.3050441880987318</c:v>
                </c:pt>
                <c:pt idx="40">
                  <c:v>2.3050441880987318</c:v>
                </c:pt>
                <c:pt idx="41">
                  <c:v>2.3050441880987318</c:v>
                </c:pt>
                <c:pt idx="42">
                  <c:v>2.3764003943805401</c:v>
                </c:pt>
                <c:pt idx="43">
                  <c:v>2.3764003943805401</c:v>
                </c:pt>
                <c:pt idx="44">
                  <c:v>2.3764003943805401</c:v>
                </c:pt>
                <c:pt idx="45">
                  <c:v>2.4477566006623483</c:v>
                </c:pt>
                <c:pt idx="46">
                  <c:v>2.4477566006623483</c:v>
                </c:pt>
                <c:pt idx="47">
                  <c:v>2.4477566006623483</c:v>
                </c:pt>
                <c:pt idx="48">
                  <c:v>2.5191128069441566</c:v>
                </c:pt>
                <c:pt idx="49">
                  <c:v>2.5191128069441566</c:v>
                </c:pt>
                <c:pt idx="50">
                  <c:v>2.5191128069441566</c:v>
                </c:pt>
                <c:pt idx="51">
                  <c:v>2.5904690132259649</c:v>
                </c:pt>
                <c:pt idx="52">
                  <c:v>2.5904690132259649</c:v>
                </c:pt>
                <c:pt idx="53">
                  <c:v>2.5904690132259649</c:v>
                </c:pt>
                <c:pt idx="54">
                  <c:v>2.6618252195077727</c:v>
                </c:pt>
                <c:pt idx="55">
                  <c:v>2.6618252195077727</c:v>
                </c:pt>
                <c:pt idx="56">
                  <c:v>2.6618252195077727</c:v>
                </c:pt>
                <c:pt idx="57">
                  <c:v>2.733181425789581</c:v>
                </c:pt>
                <c:pt idx="58">
                  <c:v>2.733181425789581</c:v>
                </c:pt>
                <c:pt idx="59">
                  <c:v>2.733181425789581</c:v>
                </c:pt>
                <c:pt idx="60">
                  <c:v>2.8045376320713888</c:v>
                </c:pt>
                <c:pt idx="61">
                  <c:v>2.8045376320713888</c:v>
                </c:pt>
                <c:pt idx="62">
                  <c:v>2.8045376320713888</c:v>
                </c:pt>
                <c:pt idx="63">
                  <c:v>2.8758938383531971</c:v>
                </c:pt>
                <c:pt idx="64">
                  <c:v>2.8758938383531971</c:v>
                </c:pt>
                <c:pt idx="65">
                  <c:v>2.8758938383531971</c:v>
                </c:pt>
                <c:pt idx="66">
                  <c:v>2.9472500446350054</c:v>
                </c:pt>
                <c:pt idx="67">
                  <c:v>2.9472500446350054</c:v>
                </c:pt>
                <c:pt idx="68">
                  <c:v>2.9472500446350054</c:v>
                </c:pt>
                <c:pt idx="69">
                  <c:v>3.0186062509168137</c:v>
                </c:pt>
                <c:pt idx="70">
                  <c:v>3.0186062509168137</c:v>
                </c:pt>
                <c:pt idx="71">
                  <c:v>3.0186062509168137</c:v>
                </c:pt>
                <c:pt idx="72">
                  <c:v>3.0899624571986219</c:v>
                </c:pt>
                <c:pt idx="73">
                  <c:v>3.0899624571986219</c:v>
                </c:pt>
                <c:pt idx="74">
                  <c:v>3.0899624571986219</c:v>
                </c:pt>
                <c:pt idx="75">
                  <c:v>3.1613186634804302</c:v>
                </c:pt>
                <c:pt idx="76">
                  <c:v>3.1613186634804302</c:v>
                </c:pt>
                <c:pt idx="77">
                  <c:v>3.1613186634804302</c:v>
                </c:pt>
                <c:pt idx="78">
                  <c:v>3.2326748697622385</c:v>
                </c:pt>
                <c:pt idx="79">
                  <c:v>3.2326748697622385</c:v>
                </c:pt>
                <c:pt idx="80">
                  <c:v>3.2326748697622385</c:v>
                </c:pt>
                <c:pt idx="81">
                  <c:v>3.3040310760440468</c:v>
                </c:pt>
                <c:pt idx="82">
                  <c:v>3.3040310760440468</c:v>
                </c:pt>
                <c:pt idx="83">
                  <c:v>3.3040310760440468</c:v>
                </c:pt>
                <c:pt idx="84">
                  <c:v>3.3753872823258551</c:v>
                </c:pt>
                <c:pt idx="85">
                  <c:v>3.3753872823258551</c:v>
                </c:pt>
                <c:pt idx="86">
                  <c:v>3.3753872823258551</c:v>
                </c:pt>
                <c:pt idx="87">
                  <c:v>3.4467434886076633</c:v>
                </c:pt>
                <c:pt idx="88">
                  <c:v>3.4467434886076633</c:v>
                </c:pt>
                <c:pt idx="89">
                  <c:v>3.4467434886076633</c:v>
                </c:pt>
                <c:pt idx="90">
                  <c:v>3.5180996948894707</c:v>
                </c:pt>
                <c:pt idx="91">
                  <c:v>3.5180996948894707</c:v>
                </c:pt>
                <c:pt idx="92">
                  <c:v>3.5180996948894707</c:v>
                </c:pt>
                <c:pt idx="93">
                  <c:v>3.589455901171279</c:v>
                </c:pt>
                <c:pt idx="94">
                  <c:v>3.589455901171279</c:v>
                </c:pt>
                <c:pt idx="95">
                  <c:v>3.589455901171279</c:v>
                </c:pt>
                <c:pt idx="96">
                  <c:v>3.6608121074530873</c:v>
                </c:pt>
                <c:pt idx="97">
                  <c:v>3.6608121074530873</c:v>
                </c:pt>
                <c:pt idx="98">
                  <c:v>3.6608121074530873</c:v>
                </c:pt>
                <c:pt idx="99">
                  <c:v>3.7321683137348955</c:v>
                </c:pt>
                <c:pt idx="100">
                  <c:v>3.7321683137348955</c:v>
                </c:pt>
                <c:pt idx="101">
                  <c:v>3.7321683137348955</c:v>
                </c:pt>
                <c:pt idx="102">
                  <c:v>3.8035245200167038</c:v>
                </c:pt>
                <c:pt idx="103">
                  <c:v>3.8035245200167038</c:v>
                </c:pt>
                <c:pt idx="104">
                  <c:v>3.8035245200167038</c:v>
                </c:pt>
                <c:pt idx="105">
                  <c:v>3.8748807262985121</c:v>
                </c:pt>
                <c:pt idx="106">
                  <c:v>3.8748807262985121</c:v>
                </c:pt>
                <c:pt idx="107">
                  <c:v>3.8748807262985121</c:v>
                </c:pt>
                <c:pt idx="108">
                  <c:v>3.9462369325803204</c:v>
                </c:pt>
                <c:pt idx="109">
                  <c:v>3.9462369325803204</c:v>
                </c:pt>
                <c:pt idx="110">
                  <c:v>3.9462369325803204</c:v>
                </c:pt>
                <c:pt idx="111">
                  <c:v>4.0175931388621287</c:v>
                </c:pt>
                <c:pt idx="112">
                  <c:v>4.0175931388621287</c:v>
                </c:pt>
                <c:pt idx="113">
                  <c:v>4.0175931388621287</c:v>
                </c:pt>
                <c:pt idx="114">
                  <c:v>4.0889493451439369</c:v>
                </c:pt>
                <c:pt idx="115">
                  <c:v>4.0889493451439369</c:v>
                </c:pt>
                <c:pt idx="116">
                  <c:v>4.0889493451439369</c:v>
                </c:pt>
                <c:pt idx="117">
                  <c:v>4.1603055514257452</c:v>
                </c:pt>
                <c:pt idx="118">
                  <c:v>4.1603055514257452</c:v>
                </c:pt>
                <c:pt idx="119">
                  <c:v>4.1603055514257452</c:v>
                </c:pt>
                <c:pt idx="120">
                  <c:v>4.2316617577075526</c:v>
                </c:pt>
                <c:pt idx="121">
                  <c:v>4.2316617577075526</c:v>
                </c:pt>
                <c:pt idx="122">
                  <c:v>4.2316617577075526</c:v>
                </c:pt>
              </c:numCache>
            </c:numRef>
          </c:xVal>
          <c:yVal>
            <c:numRef>
              <c:f>'E5.12 Exp2'!$E$2502:$E$2626</c:f>
              <c:numCache>
                <c:formatCode>General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3.3634075086918708E-2</c:v>
                </c:pt>
                <c:pt idx="3">
                  <c:v>3.3634075086918708E-2</c:v>
                </c:pt>
                <c:pt idx="4">
                  <c:v>0</c:v>
                </c:pt>
                <c:pt idx="5">
                  <c:v>0.11211358362306272</c:v>
                </c:pt>
                <c:pt idx="6">
                  <c:v>0.11211358362306272</c:v>
                </c:pt>
                <c:pt idx="7">
                  <c:v>0</c:v>
                </c:pt>
                <c:pt idx="8">
                  <c:v>0.22142432765554818</c:v>
                </c:pt>
                <c:pt idx="9">
                  <c:v>0.22142432765554818</c:v>
                </c:pt>
                <c:pt idx="10">
                  <c:v>0</c:v>
                </c:pt>
                <c:pt idx="11">
                  <c:v>0.32512939250688083</c:v>
                </c:pt>
                <c:pt idx="12">
                  <c:v>0.32512939250688083</c:v>
                </c:pt>
                <c:pt idx="13">
                  <c:v>0</c:v>
                </c:pt>
                <c:pt idx="14">
                  <c:v>0.483489829374458</c:v>
                </c:pt>
                <c:pt idx="15">
                  <c:v>0.483489829374458</c:v>
                </c:pt>
                <c:pt idx="16">
                  <c:v>0</c:v>
                </c:pt>
                <c:pt idx="17">
                  <c:v>0.65726588399020303</c:v>
                </c:pt>
                <c:pt idx="18">
                  <c:v>0.65726588399020303</c:v>
                </c:pt>
                <c:pt idx="19">
                  <c:v>0</c:v>
                </c:pt>
                <c:pt idx="20">
                  <c:v>0.69230137887241228</c:v>
                </c:pt>
                <c:pt idx="21">
                  <c:v>0.69230137887241228</c:v>
                </c:pt>
                <c:pt idx="22">
                  <c:v>0</c:v>
                </c:pt>
                <c:pt idx="23">
                  <c:v>0.72593545395932901</c:v>
                </c:pt>
                <c:pt idx="24">
                  <c:v>0.72593545395932901</c:v>
                </c:pt>
                <c:pt idx="25">
                  <c:v>0</c:v>
                </c:pt>
                <c:pt idx="26">
                  <c:v>0.61802612972213122</c:v>
                </c:pt>
                <c:pt idx="27">
                  <c:v>0.61802612972213122</c:v>
                </c:pt>
                <c:pt idx="28">
                  <c:v>0</c:v>
                </c:pt>
                <c:pt idx="29">
                  <c:v>0.44004581572052226</c:v>
                </c:pt>
                <c:pt idx="30">
                  <c:v>0.44004581572052226</c:v>
                </c:pt>
                <c:pt idx="31">
                  <c:v>0</c:v>
                </c:pt>
                <c:pt idx="32">
                  <c:v>0.30270667578226851</c:v>
                </c:pt>
                <c:pt idx="33">
                  <c:v>0.30270667578226851</c:v>
                </c:pt>
                <c:pt idx="34">
                  <c:v>0</c:v>
                </c:pt>
                <c:pt idx="35">
                  <c:v>0.27607969967179102</c:v>
                </c:pt>
                <c:pt idx="36">
                  <c:v>0.27607969967179102</c:v>
                </c:pt>
                <c:pt idx="37">
                  <c:v>0</c:v>
                </c:pt>
                <c:pt idx="38">
                  <c:v>0.26767118090006148</c:v>
                </c:pt>
                <c:pt idx="39">
                  <c:v>0.26767118090006148</c:v>
                </c:pt>
                <c:pt idx="40">
                  <c:v>0</c:v>
                </c:pt>
                <c:pt idx="41">
                  <c:v>0.26907260069534961</c:v>
                </c:pt>
                <c:pt idx="42">
                  <c:v>0.26907260069534961</c:v>
                </c:pt>
                <c:pt idx="43">
                  <c:v>0</c:v>
                </c:pt>
                <c:pt idx="44">
                  <c:v>0.3895947030901416</c:v>
                </c:pt>
                <c:pt idx="45">
                  <c:v>0.3895947030901416</c:v>
                </c:pt>
                <c:pt idx="46">
                  <c:v>0</c:v>
                </c:pt>
                <c:pt idx="47">
                  <c:v>0.43584155633465516</c:v>
                </c:pt>
                <c:pt idx="48">
                  <c:v>0.43584155633465516</c:v>
                </c:pt>
                <c:pt idx="49">
                  <c:v>0</c:v>
                </c:pt>
                <c:pt idx="50">
                  <c:v>0.52272958364252831</c:v>
                </c:pt>
                <c:pt idx="51">
                  <c:v>0.52272958364252831</c:v>
                </c:pt>
                <c:pt idx="52">
                  <c:v>0</c:v>
                </c:pt>
                <c:pt idx="53">
                  <c:v>0.52413100343782038</c:v>
                </c:pt>
                <c:pt idx="54">
                  <c:v>0.52413100343782038</c:v>
                </c:pt>
                <c:pt idx="55">
                  <c:v>0</c:v>
                </c:pt>
                <c:pt idx="56">
                  <c:v>0.54094804098127547</c:v>
                </c:pt>
                <c:pt idx="57">
                  <c:v>0.54094804098127547</c:v>
                </c:pt>
                <c:pt idx="58">
                  <c:v>0</c:v>
                </c:pt>
                <c:pt idx="59">
                  <c:v>0.58018779524935127</c:v>
                </c:pt>
                <c:pt idx="60">
                  <c:v>0.58018779524935127</c:v>
                </c:pt>
                <c:pt idx="61">
                  <c:v>0</c:v>
                </c:pt>
                <c:pt idx="62">
                  <c:v>0.46667279183099702</c:v>
                </c:pt>
                <c:pt idx="63">
                  <c:v>0.46667279183099702</c:v>
                </c:pt>
                <c:pt idx="64">
                  <c:v>0</c:v>
                </c:pt>
                <c:pt idx="65">
                  <c:v>0.44004581572051954</c:v>
                </c:pt>
                <c:pt idx="66">
                  <c:v>0.44004581572051954</c:v>
                </c:pt>
                <c:pt idx="67">
                  <c:v>0</c:v>
                </c:pt>
                <c:pt idx="68">
                  <c:v>0.38398902390898831</c:v>
                </c:pt>
                <c:pt idx="69">
                  <c:v>0.38398902390898831</c:v>
                </c:pt>
                <c:pt idx="70">
                  <c:v>0</c:v>
                </c:pt>
                <c:pt idx="71">
                  <c:v>0.38258760411370019</c:v>
                </c:pt>
                <c:pt idx="72">
                  <c:v>0.38258760411370019</c:v>
                </c:pt>
                <c:pt idx="73">
                  <c:v>0</c:v>
                </c:pt>
                <c:pt idx="74">
                  <c:v>0.34755210923149393</c:v>
                </c:pt>
                <c:pt idx="75">
                  <c:v>0.34755210923149393</c:v>
                </c:pt>
                <c:pt idx="76">
                  <c:v>0</c:v>
                </c:pt>
                <c:pt idx="77">
                  <c:v>0.32512939250688083</c:v>
                </c:pt>
                <c:pt idx="78">
                  <c:v>0.32512939250688083</c:v>
                </c:pt>
                <c:pt idx="79">
                  <c:v>0</c:v>
                </c:pt>
                <c:pt idx="80">
                  <c:v>0.37137624575139361</c:v>
                </c:pt>
                <c:pt idx="81">
                  <c:v>0.37137624575139361</c:v>
                </c:pt>
                <c:pt idx="82">
                  <c:v>0</c:v>
                </c:pt>
                <c:pt idx="83">
                  <c:v>0.38118618431841206</c:v>
                </c:pt>
                <c:pt idx="84">
                  <c:v>0.38118618431841206</c:v>
                </c:pt>
                <c:pt idx="85">
                  <c:v>0</c:v>
                </c:pt>
                <c:pt idx="86">
                  <c:v>0.40781316042888954</c:v>
                </c:pt>
                <c:pt idx="87">
                  <c:v>0.40781316042888954</c:v>
                </c:pt>
                <c:pt idx="88">
                  <c:v>0</c:v>
                </c:pt>
                <c:pt idx="89">
                  <c:v>0.39379896247601165</c:v>
                </c:pt>
                <c:pt idx="90">
                  <c:v>0.39379896247601165</c:v>
                </c:pt>
                <c:pt idx="91">
                  <c:v>0</c:v>
                </c:pt>
                <c:pt idx="92">
                  <c:v>0.36016488738908709</c:v>
                </c:pt>
                <c:pt idx="93">
                  <c:v>0.36016488738908709</c:v>
                </c:pt>
                <c:pt idx="94">
                  <c:v>0</c:v>
                </c:pt>
                <c:pt idx="95">
                  <c:v>0.32793223209745864</c:v>
                </c:pt>
                <c:pt idx="96">
                  <c:v>0.32793223209745864</c:v>
                </c:pt>
                <c:pt idx="97">
                  <c:v>0</c:v>
                </c:pt>
                <c:pt idx="98">
                  <c:v>0.30550951537284399</c:v>
                </c:pt>
                <c:pt idx="99">
                  <c:v>0.30550951537284399</c:v>
                </c:pt>
                <c:pt idx="100">
                  <c:v>0</c:v>
                </c:pt>
                <c:pt idx="101">
                  <c:v>0.23263568601785523</c:v>
                </c:pt>
                <c:pt idx="102">
                  <c:v>0.23263568601785523</c:v>
                </c:pt>
                <c:pt idx="103">
                  <c:v>0</c:v>
                </c:pt>
                <c:pt idx="104">
                  <c:v>0.18638883277334087</c:v>
                </c:pt>
                <c:pt idx="105">
                  <c:v>0.18638883277334087</c:v>
                </c:pt>
                <c:pt idx="106">
                  <c:v>0</c:v>
                </c:pt>
                <c:pt idx="107">
                  <c:v>0.11491642321363871</c:v>
                </c:pt>
                <c:pt idx="108">
                  <c:v>0.11491642321363871</c:v>
                </c:pt>
                <c:pt idx="109">
                  <c:v>0</c:v>
                </c:pt>
                <c:pt idx="110">
                  <c:v>7.5676668945566544E-2</c:v>
                </c:pt>
                <c:pt idx="111">
                  <c:v>7.5676668945566544E-2</c:v>
                </c:pt>
                <c:pt idx="112">
                  <c:v>0</c:v>
                </c:pt>
                <c:pt idx="113">
                  <c:v>5.7458211606820915E-2</c:v>
                </c:pt>
                <c:pt idx="114">
                  <c:v>5.7458211606820915E-2</c:v>
                </c:pt>
                <c:pt idx="115">
                  <c:v>0</c:v>
                </c:pt>
                <c:pt idx="116">
                  <c:v>2.3824136519899685E-2</c:v>
                </c:pt>
                <c:pt idx="117">
                  <c:v>2.3824136519899685E-2</c:v>
                </c:pt>
                <c:pt idx="118">
                  <c:v>0</c:v>
                </c:pt>
                <c:pt idx="119">
                  <c:v>1.1211358362306696E-2</c:v>
                </c:pt>
                <c:pt idx="120">
                  <c:v>1.1211358362306696E-2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117424047484261E-2"/>
                  <c:y val="-2.9605839511423624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1.66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2860206199715233E-2"/>
                  <c:y val="-2.6642875857188886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3.73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0.80000001192092896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'E5.12 Exp2'!$A$34:$A$35</c:f>
              <c:numCache>
                <c:formatCode>General</c:formatCode>
                <c:ptCount val="2"/>
                <c:pt idx="0">
                  <c:v>1.6636326460642994</c:v>
                </c:pt>
                <c:pt idx="1">
                  <c:v>3.7326689754736879</c:v>
                </c:pt>
              </c:numCache>
            </c:numRef>
          </c:xVal>
          <c:yVal>
            <c:numRef>
              <c:f>'E5.12 Exp2'!$B$34:$B$35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1"/>
        </c:ser>
        <c:ser>
          <c:idx val="3"/>
          <c:order val="3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'E5.12 Exp2'!$A$36:$A$38</c:f>
              <c:numCache>
                <c:formatCode>General</c:formatCode>
                <c:ptCount val="3"/>
                <c:pt idx="0">
                  <c:v>1.3318163230321498</c:v>
                </c:pt>
                <c:pt idx="1">
                  <c:v>2.6981508107689938</c:v>
                </c:pt>
                <c:pt idx="2">
                  <c:v>4.116334487736844</c:v>
                </c:pt>
              </c:numCache>
            </c:numRef>
          </c:xVal>
          <c:yVal>
            <c:numRef>
              <c:f>'E5.12 Exp2'!$B$36:$B$38</c:f>
              <c:numCache>
                <c:formatCode>General</c:formatCode>
                <c:ptCount val="3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62912"/>
        <c:axId val="168677376"/>
      </c:scatterChart>
      <c:valAx>
        <c:axId val="168662912"/>
        <c:scaling>
          <c:orientation val="minMax"/>
          <c:max val="4.5"/>
          <c:min val="1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Exposure (ug/kg bw/day)</a:t>
                </a:r>
              </a:p>
            </c:rich>
          </c:tx>
          <c:layout>
            <c:manualLayout>
              <c:xMode val="edge"/>
              <c:yMode val="edge"/>
              <c:x val="0.38122587617724257"/>
              <c:y val="0.8901673701177883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677376"/>
        <c:crossesAt val="0"/>
        <c:crossBetween val="midCat"/>
        <c:majorUnit val="0.5"/>
      </c:valAx>
      <c:valAx>
        <c:axId val="168677376"/>
        <c:scaling>
          <c:orientation val="minMax"/>
          <c:max val="0.8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>
            <c:manualLayout>
              <c:xMode val="edge"/>
              <c:yMode val="edge"/>
              <c:x val="1.8142418472200779E-2"/>
              <c:y val="0.2785050518530304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662912"/>
        <c:crossesAt val="1"/>
        <c:crossBetween val="midCat"/>
        <c:majorUnit val="0.1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38868762594805"/>
          <c:y val="0.11489875359782925"/>
          <c:w val="0.76635818200518835"/>
          <c:h val="0.70655128253895805"/>
        </c:manualLayout>
      </c:layout>
      <c:scatterChart>
        <c:scatterStyle val="smoothMarker"/>
        <c:varyColors val="0"/>
        <c:ser>
          <c:idx val="0"/>
          <c:order val="0"/>
          <c:tx>
            <c:v>Contamination  level (ug/L)</c:v>
          </c:tx>
          <c:spPr>
            <a:ln w="12700">
              <a:solidFill>
                <a:srgbClr val="008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100"/>
            <c:spPr>
              <a:ln w="38100">
                <a:solidFill>
                  <a:srgbClr val="0080FF"/>
                </a:solidFill>
                <a:prstDash val="solid"/>
              </a:ln>
            </c:spPr>
          </c:errBars>
          <c:xVal>
            <c:numRef>
              <c:f>'E5.13 Mycotoxins in milk part d'!$B$2502:$B$2905</c:f>
              <c:numCache>
                <c:formatCode>General</c:formatCode>
                <c:ptCount val="404"/>
                <c:pt idx="0">
                  <c:v>0</c:v>
                </c:pt>
                <c:pt idx="1">
                  <c:v>0</c:v>
                </c:pt>
                <c:pt idx="2">
                  <c:v>1.8049709797312848E-2</c:v>
                </c:pt>
                <c:pt idx="3">
                  <c:v>3.6099419594625697E-2</c:v>
                </c:pt>
                <c:pt idx="4">
                  <c:v>5.4149129391938541E-2</c:v>
                </c:pt>
                <c:pt idx="5">
                  <c:v>7.2198839189251393E-2</c:v>
                </c:pt>
                <c:pt idx="6">
                  <c:v>9.0248548986564245E-2</c:v>
                </c:pt>
                <c:pt idx="7">
                  <c:v>0.10027616554062693</c:v>
                </c:pt>
                <c:pt idx="8">
                  <c:v>0.10027616554062693</c:v>
                </c:pt>
                <c:pt idx="9">
                  <c:v>0.10027616554062693</c:v>
                </c:pt>
                <c:pt idx="10">
                  <c:v>0.10027616554062693</c:v>
                </c:pt>
                <c:pt idx="11">
                  <c:v>0.11832587533793978</c:v>
                </c:pt>
                <c:pt idx="12">
                  <c:v>0.13637558513525264</c:v>
                </c:pt>
                <c:pt idx="13">
                  <c:v>0.15442529493256546</c:v>
                </c:pt>
                <c:pt idx="14">
                  <c:v>0.17247500472987831</c:v>
                </c:pt>
                <c:pt idx="15">
                  <c:v>0.19052471452719116</c:v>
                </c:pt>
                <c:pt idx="16">
                  <c:v>0.20055233108125387</c:v>
                </c:pt>
                <c:pt idx="17">
                  <c:v>0.20055233108125387</c:v>
                </c:pt>
                <c:pt idx="18">
                  <c:v>0.20055233108125387</c:v>
                </c:pt>
                <c:pt idx="19">
                  <c:v>0.20055233108125387</c:v>
                </c:pt>
                <c:pt idx="20">
                  <c:v>0.21860204087856672</c:v>
                </c:pt>
                <c:pt idx="21">
                  <c:v>0.23665175067587957</c:v>
                </c:pt>
                <c:pt idx="22">
                  <c:v>0.25470146047319242</c:v>
                </c:pt>
                <c:pt idx="23">
                  <c:v>0.27275117027050527</c:v>
                </c:pt>
                <c:pt idx="24">
                  <c:v>0.29080088006781812</c:v>
                </c:pt>
                <c:pt idx="25">
                  <c:v>0.30082849662188083</c:v>
                </c:pt>
                <c:pt idx="26">
                  <c:v>0.30082849662188083</c:v>
                </c:pt>
                <c:pt idx="27">
                  <c:v>0.30082849662188083</c:v>
                </c:pt>
                <c:pt idx="28">
                  <c:v>0.30082849662188083</c:v>
                </c:pt>
                <c:pt idx="29">
                  <c:v>0.31887820641919368</c:v>
                </c:pt>
                <c:pt idx="30">
                  <c:v>0.33692791621650653</c:v>
                </c:pt>
                <c:pt idx="31">
                  <c:v>0.35497762601381938</c:v>
                </c:pt>
                <c:pt idx="32">
                  <c:v>0.37302733581113223</c:v>
                </c:pt>
                <c:pt idx="33">
                  <c:v>0.39107704560844508</c:v>
                </c:pt>
                <c:pt idx="34">
                  <c:v>0.40110466216250773</c:v>
                </c:pt>
                <c:pt idx="35">
                  <c:v>0.40110466216250773</c:v>
                </c:pt>
                <c:pt idx="36">
                  <c:v>0.40110466216250773</c:v>
                </c:pt>
                <c:pt idx="37">
                  <c:v>0.40110466216250773</c:v>
                </c:pt>
                <c:pt idx="38">
                  <c:v>0.41915437195982058</c:v>
                </c:pt>
                <c:pt idx="39">
                  <c:v>0.43720408175713343</c:v>
                </c:pt>
                <c:pt idx="40">
                  <c:v>0.45525379155444629</c:v>
                </c:pt>
                <c:pt idx="41">
                  <c:v>0.47330350135175914</c:v>
                </c:pt>
                <c:pt idx="42">
                  <c:v>0.49135321114907199</c:v>
                </c:pt>
                <c:pt idx="43">
                  <c:v>0.50138082770313463</c:v>
                </c:pt>
                <c:pt idx="44">
                  <c:v>0.50138082770313463</c:v>
                </c:pt>
                <c:pt idx="45">
                  <c:v>0.50138082770313463</c:v>
                </c:pt>
                <c:pt idx="46">
                  <c:v>0.50138082770313463</c:v>
                </c:pt>
                <c:pt idx="47">
                  <c:v>0.51943053750044743</c:v>
                </c:pt>
                <c:pt idx="48">
                  <c:v>0.53748024729776034</c:v>
                </c:pt>
                <c:pt idx="49">
                  <c:v>0.55552995709507313</c:v>
                </c:pt>
                <c:pt idx="50">
                  <c:v>0.57357966689238604</c:v>
                </c:pt>
                <c:pt idx="51">
                  <c:v>0.59162937668969884</c:v>
                </c:pt>
                <c:pt idx="52">
                  <c:v>0.60165699324376165</c:v>
                </c:pt>
                <c:pt idx="53">
                  <c:v>0.60165699324376165</c:v>
                </c:pt>
                <c:pt idx="54">
                  <c:v>0.60165699324376165</c:v>
                </c:pt>
                <c:pt idx="55">
                  <c:v>0.60165699324376165</c:v>
                </c:pt>
                <c:pt idx="56">
                  <c:v>0.61970670304107445</c:v>
                </c:pt>
                <c:pt idx="57">
                  <c:v>0.63775641283838735</c:v>
                </c:pt>
                <c:pt idx="58">
                  <c:v>0.65580612263570015</c:v>
                </c:pt>
                <c:pt idx="59">
                  <c:v>0.67385583243301306</c:v>
                </c:pt>
                <c:pt idx="60">
                  <c:v>0.69190554223032585</c:v>
                </c:pt>
                <c:pt idx="61">
                  <c:v>0.70193315878438856</c:v>
                </c:pt>
                <c:pt idx="62">
                  <c:v>0.70193315878438856</c:v>
                </c:pt>
                <c:pt idx="63">
                  <c:v>0.70193315878438856</c:v>
                </c:pt>
                <c:pt idx="64">
                  <c:v>0.70193315878438856</c:v>
                </c:pt>
                <c:pt idx="65">
                  <c:v>0.71998286858170135</c:v>
                </c:pt>
                <c:pt idx="66">
                  <c:v>0.73803257837901426</c:v>
                </c:pt>
                <c:pt idx="67">
                  <c:v>0.75608228817632706</c:v>
                </c:pt>
                <c:pt idx="68">
                  <c:v>0.77413199797363996</c:v>
                </c:pt>
                <c:pt idx="69">
                  <c:v>0.79218170777095276</c:v>
                </c:pt>
                <c:pt idx="70">
                  <c:v>0.80220932432501546</c:v>
                </c:pt>
                <c:pt idx="71">
                  <c:v>0.80220932432501546</c:v>
                </c:pt>
                <c:pt idx="72">
                  <c:v>0.80220932432501546</c:v>
                </c:pt>
                <c:pt idx="73">
                  <c:v>0.80220932432501546</c:v>
                </c:pt>
                <c:pt idx="74">
                  <c:v>0.82025903412232826</c:v>
                </c:pt>
                <c:pt idx="75">
                  <c:v>0.83830874391964116</c:v>
                </c:pt>
                <c:pt idx="76">
                  <c:v>0.85635845371695396</c:v>
                </c:pt>
                <c:pt idx="77">
                  <c:v>0.87440816351426687</c:v>
                </c:pt>
                <c:pt idx="78">
                  <c:v>0.89245787331157966</c:v>
                </c:pt>
                <c:pt idx="79">
                  <c:v>0.90248548986564237</c:v>
                </c:pt>
                <c:pt idx="80">
                  <c:v>0.90248548986564237</c:v>
                </c:pt>
                <c:pt idx="81">
                  <c:v>0.90248548986564237</c:v>
                </c:pt>
                <c:pt idx="82">
                  <c:v>0.90248548986564237</c:v>
                </c:pt>
                <c:pt idx="83">
                  <c:v>0.92053519966295516</c:v>
                </c:pt>
                <c:pt idx="84">
                  <c:v>0.93858490946026807</c:v>
                </c:pt>
                <c:pt idx="85">
                  <c:v>0.95663461925758086</c:v>
                </c:pt>
                <c:pt idx="86">
                  <c:v>0.97468432905489377</c:v>
                </c:pt>
                <c:pt idx="87">
                  <c:v>0.99273403885220657</c:v>
                </c:pt>
                <c:pt idx="88">
                  <c:v>1.0027616554062693</c:v>
                </c:pt>
                <c:pt idx="89">
                  <c:v>1.0027616554062693</c:v>
                </c:pt>
                <c:pt idx="90">
                  <c:v>1.0027616554062693</c:v>
                </c:pt>
                <c:pt idx="91">
                  <c:v>1.0027616554062693</c:v>
                </c:pt>
                <c:pt idx="92">
                  <c:v>1.0208113652035822</c:v>
                </c:pt>
                <c:pt idx="93">
                  <c:v>1.0388610750008949</c:v>
                </c:pt>
                <c:pt idx="94">
                  <c:v>1.0569107847982078</c:v>
                </c:pt>
                <c:pt idx="95">
                  <c:v>1.0749604945955207</c:v>
                </c:pt>
                <c:pt idx="96">
                  <c:v>1.0930102043928336</c:v>
                </c:pt>
                <c:pt idx="97">
                  <c:v>1.1030378209468963</c:v>
                </c:pt>
                <c:pt idx="98">
                  <c:v>1.1030378209468963</c:v>
                </c:pt>
                <c:pt idx="99">
                  <c:v>1.1030378209468963</c:v>
                </c:pt>
                <c:pt idx="100">
                  <c:v>1.1030378209468963</c:v>
                </c:pt>
                <c:pt idx="101">
                  <c:v>1.1210875307442092</c:v>
                </c:pt>
                <c:pt idx="102">
                  <c:v>1.1391372405415219</c:v>
                </c:pt>
                <c:pt idx="103">
                  <c:v>1.1571869503388348</c:v>
                </c:pt>
                <c:pt idx="104">
                  <c:v>1.1752366601361477</c:v>
                </c:pt>
                <c:pt idx="105">
                  <c:v>1.1932863699334606</c:v>
                </c:pt>
                <c:pt idx="106">
                  <c:v>1.2033139864875233</c:v>
                </c:pt>
                <c:pt idx="107">
                  <c:v>1.2033139864875233</c:v>
                </c:pt>
                <c:pt idx="108">
                  <c:v>1.2033139864875233</c:v>
                </c:pt>
                <c:pt idx="109">
                  <c:v>1.2033139864875233</c:v>
                </c:pt>
                <c:pt idx="110">
                  <c:v>1.2213636962848362</c:v>
                </c:pt>
                <c:pt idx="111">
                  <c:v>1.2394134060821489</c:v>
                </c:pt>
                <c:pt idx="112">
                  <c:v>1.2574631158794618</c:v>
                </c:pt>
                <c:pt idx="113">
                  <c:v>1.2755128256767747</c:v>
                </c:pt>
                <c:pt idx="114">
                  <c:v>1.2935625354740876</c:v>
                </c:pt>
                <c:pt idx="115">
                  <c:v>1.3035901520281501</c:v>
                </c:pt>
                <c:pt idx="116">
                  <c:v>1.3035901520281501</c:v>
                </c:pt>
                <c:pt idx="117">
                  <c:v>1.3035901520281501</c:v>
                </c:pt>
                <c:pt idx="118">
                  <c:v>1.3035901520281501</c:v>
                </c:pt>
                <c:pt idx="119">
                  <c:v>1.321639861825463</c:v>
                </c:pt>
                <c:pt idx="120">
                  <c:v>1.3396895716227757</c:v>
                </c:pt>
                <c:pt idx="121">
                  <c:v>1.3577392814200886</c:v>
                </c:pt>
                <c:pt idx="122">
                  <c:v>1.3757889912174015</c:v>
                </c:pt>
                <c:pt idx="123">
                  <c:v>1.3938387010147144</c:v>
                </c:pt>
                <c:pt idx="124">
                  <c:v>1.4038663175687771</c:v>
                </c:pt>
                <c:pt idx="125">
                  <c:v>1.4038663175687771</c:v>
                </c:pt>
                <c:pt idx="126">
                  <c:v>1.4038663175687771</c:v>
                </c:pt>
                <c:pt idx="127">
                  <c:v>1.4038663175687771</c:v>
                </c:pt>
                <c:pt idx="128">
                  <c:v>1.42191602736609</c:v>
                </c:pt>
                <c:pt idx="129">
                  <c:v>1.4399657371634027</c:v>
                </c:pt>
                <c:pt idx="130">
                  <c:v>1.4580154469607156</c:v>
                </c:pt>
                <c:pt idx="131">
                  <c:v>1.4760651567580285</c:v>
                </c:pt>
                <c:pt idx="132">
                  <c:v>1.4941148665553414</c:v>
                </c:pt>
                <c:pt idx="133">
                  <c:v>1.5041424831094039</c:v>
                </c:pt>
                <c:pt idx="134">
                  <c:v>1.5041424831094039</c:v>
                </c:pt>
                <c:pt idx="135">
                  <c:v>1.5041424831094039</c:v>
                </c:pt>
                <c:pt idx="136">
                  <c:v>1.5041424831094039</c:v>
                </c:pt>
                <c:pt idx="137">
                  <c:v>1.5221921929067168</c:v>
                </c:pt>
                <c:pt idx="138">
                  <c:v>1.5402419027040295</c:v>
                </c:pt>
                <c:pt idx="139">
                  <c:v>1.5582916125013424</c:v>
                </c:pt>
                <c:pt idx="140">
                  <c:v>1.5763413222986553</c:v>
                </c:pt>
                <c:pt idx="141">
                  <c:v>1.5943910320959682</c:v>
                </c:pt>
                <c:pt idx="142">
                  <c:v>1.6044186486500309</c:v>
                </c:pt>
                <c:pt idx="143">
                  <c:v>1.6044186486500309</c:v>
                </c:pt>
                <c:pt idx="144">
                  <c:v>1.6044186486500309</c:v>
                </c:pt>
                <c:pt idx="145">
                  <c:v>1.6044186486500309</c:v>
                </c:pt>
                <c:pt idx="146">
                  <c:v>1.6224683584473438</c:v>
                </c:pt>
                <c:pt idx="147">
                  <c:v>1.6405180682446565</c:v>
                </c:pt>
                <c:pt idx="148">
                  <c:v>1.6585677780419694</c:v>
                </c:pt>
                <c:pt idx="149">
                  <c:v>1.6766174878392823</c:v>
                </c:pt>
                <c:pt idx="150">
                  <c:v>1.6946671976365952</c:v>
                </c:pt>
                <c:pt idx="151">
                  <c:v>1.7046948141906579</c:v>
                </c:pt>
                <c:pt idx="152">
                  <c:v>1.7046948141906579</c:v>
                </c:pt>
                <c:pt idx="153">
                  <c:v>1.7046948141906579</c:v>
                </c:pt>
                <c:pt idx="154">
                  <c:v>1.7046948141906579</c:v>
                </c:pt>
                <c:pt idx="155">
                  <c:v>1.7227445239879708</c:v>
                </c:pt>
                <c:pt idx="156">
                  <c:v>1.7407942337852835</c:v>
                </c:pt>
                <c:pt idx="157">
                  <c:v>1.7588439435825964</c:v>
                </c:pt>
                <c:pt idx="158">
                  <c:v>1.7768936533799093</c:v>
                </c:pt>
                <c:pt idx="159">
                  <c:v>1.7949433631772223</c:v>
                </c:pt>
                <c:pt idx="160">
                  <c:v>1.8049709797312847</c:v>
                </c:pt>
                <c:pt idx="161">
                  <c:v>1.8049709797312847</c:v>
                </c:pt>
                <c:pt idx="162">
                  <c:v>1.8049709797312847</c:v>
                </c:pt>
                <c:pt idx="163">
                  <c:v>1.8049709797312847</c:v>
                </c:pt>
                <c:pt idx="164">
                  <c:v>1.8230206895285976</c:v>
                </c:pt>
                <c:pt idx="165">
                  <c:v>1.8410703993259103</c:v>
                </c:pt>
                <c:pt idx="166">
                  <c:v>1.8591201091232232</c:v>
                </c:pt>
                <c:pt idx="167">
                  <c:v>1.8771698189205361</c:v>
                </c:pt>
                <c:pt idx="168">
                  <c:v>1.895219528717849</c:v>
                </c:pt>
                <c:pt idx="169">
                  <c:v>1.9052471452719117</c:v>
                </c:pt>
                <c:pt idx="170">
                  <c:v>1.9052471452719117</c:v>
                </c:pt>
                <c:pt idx="171">
                  <c:v>1.9052471452719117</c:v>
                </c:pt>
                <c:pt idx="172">
                  <c:v>1.9052471452719117</c:v>
                </c:pt>
                <c:pt idx="173">
                  <c:v>1.9232968550692247</c:v>
                </c:pt>
                <c:pt idx="174">
                  <c:v>1.9413465648665373</c:v>
                </c:pt>
                <c:pt idx="175">
                  <c:v>1.9593962746638502</c:v>
                </c:pt>
                <c:pt idx="176">
                  <c:v>1.9774459844611632</c:v>
                </c:pt>
                <c:pt idx="177">
                  <c:v>1.9954956942584761</c:v>
                </c:pt>
                <c:pt idx="178">
                  <c:v>2.0055233108125385</c:v>
                </c:pt>
                <c:pt idx="179">
                  <c:v>2.0055233108125385</c:v>
                </c:pt>
                <c:pt idx="180">
                  <c:v>2.0055233108125385</c:v>
                </c:pt>
                <c:pt idx="181">
                  <c:v>2.0055233108125385</c:v>
                </c:pt>
                <c:pt idx="182">
                  <c:v>2.0235730206098514</c:v>
                </c:pt>
                <c:pt idx="183">
                  <c:v>2.0416227304071644</c:v>
                </c:pt>
                <c:pt idx="184">
                  <c:v>2.0596724402044773</c:v>
                </c:pt>
                <c:pt idx="185">
                  <c:v>2.0777221500017897</c:v>
                </c:pt>
                <c:pt idx="186">
                  <c:v>2.0957718597991026</c:v>
                </c:pt>
                <c:pt idx="187">
                  <c:v>2.1057994763531656</c:v>
                </c:pt>
                <c:pt idx="188">
                  <c:v>2.1057994763531656</c:v>
                </c:pt>
                <c:pt idx="189">
                  <c:v>2.1057994763531656</c:v>
                </c:pt>
                <c:pt idx="190">
                  <c:v>2.1057994763531656</c:v>
                </c:pt>
                <c:pt idx="191">
                  <c:v>2.1238491861504785</c:v>
                </c:pt>
                <c:pt idx="192">
                  <c:v>2.1418988959477914</c:v>
                </c:pt>
                <c:pt idx="193">
                  <c:v>2.1599486057451043</c:v>
                </c:pt>
                <c:pt idx="194">
                  <c:v>2.1779983155424167</c:v>
                </c:pt>
                <c:pt idx="195">
                  <c:v>2.1960480253397296</c:v>
                </c:pt>
                <c:pt idx="196">
                  <c:v>2.2060756418937926</c:v>
                </c:pt>
                <c:pt idx="197">
                  <c:v>2.2060756418937926</c:v>
                </c:pt>
                <c:pt idx="198">
                  <c:v>2.2060756418937926</c:v>
                </c:pt>
                <c:pt idx="199">
                  <c:v>2.2060756418937926</c:v>
                </c:pt>
                <c:pt idx="200">
                  <c:v>2.2241253516911055</c:v>
                </c:pt>
                <c:pt idx="201">
                  <c:v>2.2421750614884184</c:v>
                </c:pt>
                <c:pt idx="202">
                  <c:v>2.2602247712857313</c:v>
                </c:pt>
                <c:pt idx="203">
                  <c:v>2.2782744810830438</c:v>
                </c:pt>
                <c:pt idx="204">
                  <c:v>2.2963241908803567</c:v>
                </c:pt>
                <c:pt idx="205">
                  <c:v>2.3063518074344196</c:v>
                </c:pt>
                <c:pt idx="206">
                  <c:v>2.3063518074344196</c:v>
                </c:pt>
                <c:pt idx="207">
                  <c:v>2.3063518074344196</c:v>
                </c:pt>
                <c:pt idx="208">
                  <c:v>2.3063518074344196</c:v>
                </c:pt>
                <c:pt idx="209">
                  <c:v>2.3244015172317325</c:v>
                </c:pt>
                <c:pt idx="210">
                  <c:v>2.3424512270290454</c:v>
                </c:pt>
                <c:pt idx="211">
                  <c:v>2.3605009368263583</c:v>
                </c:pt>
                <c:pt idx="212">
                  <c:v>2.3785506466236708</c:v>
                </c:pt>
                <c:pt idx="213">
                  <c:v>2.3966003564209837</c:v>
                </c:pt>
                <c:pt idx="214">
                  <c:v>2.4066279729750466</c:v>
                </c:pt>
                <c:pt idx="215">
                  <c:v>2.4066279729750466</c:v>
                </c:pt>
                <c:pt idx="216">
                  <c:v>2.4066279729750466</c:v>
                </c:pt>
                <c:pt idx="217">
                  <c:v>2.4066279729750466</c:v>
                </c:pt>
                <c:pt idx="218">
                  <c:v>2.4246776827723595</c:v>
                </c:pt>
                <c:pt idx="219">
                  <c:v>2.4427273925696724</c:v>
                </c:pt>
                <c:pt idx="220">
                  <c:v>2.4607771023669853</c:v>
                </c:pt>
                <c:pt idx="221">
                  <c:v>2.4788268121642978</c:v>
                </c:pt>
                <c:pt idx="222">
                  <c:v>2.4968765219616107</c:v>
                </c:pt>
                <c:pt idx="223">
                  <c:v>2.5069041385156732</c:v>
                </c:pt>
                <c:pt idx="224">
                  <c:v>2.5069041385156732</c:v>
                </c:pt>
                <c:pt idx="225">
                  <c:v>2.5069041385156732</c:v>
                </c:pt>
                <c:pt idx="226">
                  <c:v>2.5069041385156732</c:v>
                </c:pt>
                <c:pt idx="227">
                  <c:v>2.5249538483129861</c:v>
                </c:pt>
                <c:pt idx="228">
                  <c:v>2.543003558110299</c:v>
                </c:pt>
                <c:pt idx="229">
                  <c:v>2.5610532679076119</c:v>
                </c:pt>
                <c:pt idx="230">
                  <c:v>2.5791029777049244</c:v>
                </c:pt>
                <c:pt idx="231">
                  <c:v>2.5971526875022373</c:v>
                </c:pt>
                <c:pt idx="232">
                  <c:v>2.6071803040563002</c:v>
                </c:pt>
                <c:pt idx="233">
                  <c:v>2.6071803040563002</c:v>
                </c:pt>
                <c:pt idx="234">
                  <c:v>2.6071803040563002</c:v>
                </c:pt>
                <c:pt idx="235">
                  <c:v>2.6071803040563002</c:v>
                </c:pt>
                <c:pt idx="236">
                  <c:v>2.6252300138536131</c:v>
                </c:pt>
                <c:pt idx="237">
                  <c:v>2.643279723650926</c:v>
                </c:pt>
                <c:pt idx="238">
                  <c:v>2.6613294334482389</c:v>
                </c:pt>
                <c:pt idx="239">
                  <c:v>2.6793791432455514</c:v>
                </c:pt>
                <c:pt idx="240">
                  <c:v>2.6974288530428643</c:v>
                </c:pt>
                <c:pt idx="241">
                  <c:v>2.7074564695969272</c:v>
                </c:pt>
                <c:pt idx="242">
                  <c:v>2.7074564695969272</c:v>
                </c:pt>
                <c:pt idx="243">
                  <c:v>2.7074564695969272</c:v>
                </c:pt>
                <c:pt idx="244">
                  <c:v>2.7074564695969272</c:v>
                </c:pt>
                <c:pt idx="245">
                  <c:v>2.7255061793942401</c:v>
                </c:pt>
                <c:pt idx="246">
                  <c:v>2.743555889191553</c:v>
                </c:pt>
                <c:pt idx="247">
                  <c:v>2.7616055989888659</c:v>
                </c:pt>
                <c:pt idx="248">
                  <c:v>2.7796553087861784</c:v>
                </c:pt>
                <c:pt idx="249">
                  <c:v>2.7977050185834913</c:v>
                </c:pt>
                <c:pt idx="250">
                  <c:v>2.8077326351375542</c:v>
                </c:pt>
                <c:pt idx="251">
                  <c:v>2.8077326351375542</c:v>
                </c:pt>
                <c:pt idx="252">
                  <c:v>2.8077326351375542</c:v>
                </c:pt>
                <c:pt idx="253">
                  <c:v>2.8077326351375542</c:v>
                </c:pt>
                <c:pt idx="254">
                  <c:v>2.8257823449348671</c:v>
                </c:pt>
                <c:pt idx="255">
                  <c:v>2.84383205473218</c:v>
                </c:pt>
                <c:pt idx="256">
                  <c:v>2.8618817645294929</c:v>
                </c:pt>
                <c:pt idx="257">
                  <c:v>2.8799314743268054</c:v>
                </c:pt>
                <c:pt idx="258">
                  <c:v>2.8979811841241183</c:v>
                </c:pt>
                <c:pt idx="259">
                  <c:v>2.9080088006781812</c:v>
                </c:pt>
                <c:pt idx="260">
                  <c:v>2.9080088006781812</c:v>
                </c:pt>
                <c:pt idx="261">
                  <c:v>2.9080088006781812</c:v>
                </c:pt>
                <c:pt idx="262">
                  <c:v>2.9080088006781812</c:v>
                </c:pt>
                <c:pt idx="263">
                  <c:v>2.9260585104754941</c:v>
                </c:pt>
                <c:pt idx="264">
                  <c:v>2.9441082202728071</c:v>
                </c:pt>
                <c:pt idx="265">
                  <c:v>2.96215793007012</c:v>
                </c:pt>
                <c:pt idx="266">
                  <c:v>2.9802076398674324</c:v>
                </c:pt>
                <c:pt idx="267">
                  <c:v>2.9982573496647453</c:v>
                </c:pt>
                <c:pt idx="268">
                  <c:v>3.0082849662188078</c:v>
                </c:pt>
                <c:pt idx="269">
                  <c:v>3.0082849662188078</c:v>
                </c:pt>
                <c:pt idx="270">
                  <c:v>3.0082849662188078</c:v>
                </c:pt>
                <c:pt idx="271">
                  <c:v>3.0082849662188078</c:v>
                </c:pt>
                <c:pt idx="272">
                  <c:v>3.0263346760161207</c:v>
                </c:pt>
                <c:pt idx="273">
                  <c:v>3.0443843858134336</c:v>
                </c:pt>
                <c:pt idx="274">
                  <c:v>3.0624340956107465</c:v>
                </c:pt>
                <c:pt idx="275">
                  <c:v>3.080483805408059</c:v>
                </c:pt>
                <c:pt idx="276">
                  <c:v>3.0985335152053719</c:v>
                </c:pt>
                <c:pt idx="277">
                  <c:v>3.1085611317594348</c:v>
                </c:pt>
                <c:pt idx="278">
                  <c:v>3.1085611317594348</c:v>
                </c:pt>
                <c:pt idx="279">
                  <c:v>3.1085611317594348</c:v>
                </c:pt>
                <c:pt idx="280">
                  <c:v>3.1085611317594348</c:v>
                </c:pt>
                <c:pt idx="281">
                  <c:v>3.1266108415567477</c:v>
                </c:pt>
                <c:pt idx="282">
                  <c:v>3.1446605513540606</c:v>
                </c:pt>
                <c:pt idx="283">
                  <c:v>3.1627102611513735</c:v>
                </c:pt>
                <c:pt idx="284">
                  <c:v>3.180759970948686</c:v>
                </c:pt>
                <c:pt idx="285">
                  <c:v>3.1988096807459989</c:v>
                </c:pt>
                <c:pt idx="286">
                  <c:v>3.2088372973000618</c:v>
                </c:pt>
                <c:pt idx="287">
                  <c:v>3.2088372973000618</c:v>
                </c:pt>
                <c:pt idx="288">
                  <c:v>3.2088372973000618</c:v>
                </c:pt>
                <c:pt idx="289">
                  <c:v>3.2088372973000618</c:v>
                </c:pt>
                <c:pt idx="290">
                  <c:v>3.2268870070973747</c:v>
                </c:pt>
                <c:pt idx="291">
                  <c:v>3.2449367168946877</c:v>
                </c:pt>
                <c:pt idx="292">
                  <c:v>3.2629864266920006</c:v>
                </c:pt>
                <c:pt idx="293">
                  <c:v>3.281036136489313</c:v>
                </c:pt>
                <c:pt idx="294">
                  <c:v>3.2990858462866259</c:v>
                </c:pt>
                <c:pt idx="295">
                  <c:v>3.3091134628406889</c:v>
                </c:pt>
                <c:pt idx="296">
                  <c:v>3.3091134628406889</c:v>
                </c:pt>
                <c:pt idx="297">
                  <c:v>3.3091134628406889</c:v>
                </c:pt>
                <c:pt idx="298">
                  <c:v>3.3091134628406889</c:v>
                </c:pt>
                <c:pt idx="299">
                  <c:v>3.3271631726380018</c:v>
                </c:pt>
                <c:pt idx="300">
                  <c:v>3.3452128824353147</c:v>
                </c:pt>
                <c:pt idx="301">
                  <c:v>3.3632625922326276</c:v>
                </c:pt>
                <c:pt idx="302">
                  <c:v>3.38131230202994</c:v>
                </c:pt>
                <c:pt idx="303">
                  <c:v>3.3993620118272529</c:v>
                </c:pt>
                <c:pt idx="304">
                  <c:v>3.4093896283813159</c:v>
                </c:pt>
                <c:pt idx="305">
                  <c:v>3.4093896283813159</c:v>
                </c:pt>
                <c:pt idx="306">
                  <c:v>3.4093896283813159</c:v>
                </c:pt>
                <c:pt idx="307">
                  <c:v>3.4093896283813159</c:v>
                </c:pt>
                <c:pt idx="308">
                  <c:v>3.4274393381786288</c:v>
                </c:pt>
                <c:pt idx="309">
                  <c:v>3.4454890479759417</c:v>
                </c:pt>
                <c:pt idx="310">
                  <c:v>3.4635387577732546</c:v>
                </c:pt>
                <c:pt idx="311">
                  <c:v>3.4815884675705671</c:v>
                </c:pt>
                <c:pt idx="312">
                  <c:v>3.49963817736788</c:v>
                </c:pt>
                <c:pt idx="313">
                  <c:v>3.5096657939219424</c:v>
                </c:pt>
                <c:pt idx="314">
                  <c:v>3.5096657939219424</c:v>
                </c:pt>
                <c:pt idx="315">
                  <c:v>3.5096657939219424</c:v>
                </c:pt>
                <c:pt idx="316">
                  <c:v>3.5096657939219424</c:v>
                </c:pt>
                <c:pt idx="317">
                  <c:v>3.5277155037192554</c:v>
                </c:pt>
                <c:pt idx="318">
                  <c:v>3.5457652135165683</c:v>
                </c:pt>
                <c:pt idx="319">
                  <c:v>3.5638149233138812</c:v>
                </c:pt>
                <c:pt idx="320">
                  <c:v>3.5818646331111936</c:v>
                </c:pt>
                <c:pt idx="321">
                  <c:v>3.5999143429085065</c:v>
                </c:pt>
                <c:pt idx="322">
                  <c:v>3.6099419594625695</c:v>
                </c:pt>
                <c:pt idx="323">
                  <c:v>3.6099419594625695</c:v>
                </c:pt>
                <c:pt idx="324">
                  <c:v>3.6099419594625695</c:v>
                </c:pt>
                <c:pt idx="325">
                  <c:v>3.6099419594625695</c:v>
                </c:pt>
                <c:pt idx="326">
                  <c:v>3.6279916692598824</c:v>
                </c:pt>
                <c:pt idx="327">
                  <c:v>3.6460413790571953</c:v>
                </c:pt>
                <c:pt idx="328">
                  <c:v>3.6640910888545082</c:v>
                </c:pt>
                <c:pt idx="329">
                  <c:v>3.6821407986518206</c:v>
                </c:pt>
                <c:pt idx="330">
                  <c:v>3.7001905084491336</c:v>
                </c:pt>
                <c:pt idx="331">
                  <c:v>3.7102181250031965</c:v>
                </c:pt>
                <c:pt idx="332">
                  <c:v>3.7102181250031965</c:v>
                </c:pt>
                <c:pt idx="333">
                  <c:v>3.7102181250031965</c:v>
                </c:pt>
                <c:pt idx="334">
                  <c:v>3.7102181250031965</c:v>
                </c:pt>
                <c:pt idx="335">
                  <c:v>3.7282678348005094</c:v>
                </c:pt>
                <c:pt idx="336">
                  <c:v>3.7463175445978223</c:v>
                </c:pt>
                <c:pt idx="337">
                  <c:v>3.7643672543951352</c:v>
                </c:pt>
                <c:pt idx="338">
                  <c:v>3.7824169641924477</c:v>
                </c:pt>
                <c:pt idx="339">
                  <c:v>3.8004666739897606</c:v>
                </c:pt>
                <c:pt idx="340">
                  <c:v>3.8104942905438235</c:v>
                </c:pt>
                <c:pt idx="341">
                  <c:v>3.8104942905438235</c:v>
                </c:pt>
                <c:pt idx="342">
                  <c:v>3.8104942905438235</c:v>
                </c:pt>
                <c:pt idx="343">
                  <c:v>3.8104942905438235</c:v>
                </c:pt>
                <c:pt idx="344">
                  <c:v>3.8285440003411364</c:v>
                </c:pt>
                <c:pt idx="345">
                  <c:v>3.8465937101384493</c:v>
                </c:pt>
                <c:pt idx="346">
                  <c:v>3.8646434199357622</c:v>
                </c:pt>
                <c:pt idx="347">
                  <c:v>3.8826931297330747</c:v>
                </c:pt>
                <c:pt idx="348">
                  <c:v>3.9007428395303876</c:v>
                </c:pt>
                <c:pt idx="349">
                  <c:v>3.9107704560844505</c:v>
                </c:pt>
                <c:pt idx="350">
                  <c:v>3.9107704560844505</c:v>
                </c:pt>
                <c:pt idx="351">
                  <c:v>3.9107704560844505</c:v>
                </c:pt>
                <c:pt idx="352">
                  <c:v>3.9107704560844505</c:v>
                </c:pt>
                <c:pt idx="353">
                  <c:v>3.9288201658817634</c:v>
                </c:pt>
                <c:pt idx="354">
                  <c:v>3.9468698756790763</c:v>
                </c:pt>
                <c:pt idx="355">
                  <c:v>3.9649195854763892</c:v>
                </c:pt>
                <c:pt idx="356">
                  <c:v>3.9829692952737017</c:v>
                </c:pt>
                <c:pt idx="357">
                  <c:v>4.001019005071015</c:v>
                </c:pt>
                <c:pt idx="358">
                  <c:v>4.0110466216250771</c:v>
                </c:pt>
                <c:pt idx="359">
                  <c:v>4.0110466216250771</c:v>
                </c:pt>
                <c:pt idx="360">
                  <c:v>4.0110466216250771</c:v>
                </c:pt>
                <c:pt idx="361">
                  <c:v>4.0110466216250771</c:v>
                </c:pt>
                <c:pt idx="362">
                  <c:v>4.02909633142239</c:v>
                </c:pt>
                <c:pt idx="363">
                  <c:v>4.0471460412197029</c:v>
                </c:pt>
                <c:pt idx="364">
                  <c:v>4.0651957510170158</c:v>
                </c:pt>
                <c:pt idx="365">
                  <c:v>4.0832454608143287</c:v>
                </c:pt>
                <c:pt idx="366">
                  <c:v>4.1012951706116416</c:v>
                </c:pt>
                <c:pt idx="367">
                  <c:v>4.1113227871657045</c:v>
                </c:pt>
                <c:pt idx="368">
                  <c:v>4.1113227871657045</c:v>
                </c:pt>
                <c:pt idx="369">
                  <c:v>4.1113227871657045</c:v>
                </c:pt>
                <c:pt idx="370">
                  <c:v>4.1113227871657045</c:v>
                </c:pt>
                <c:pt idx="371">
                  <c:v>4.1293724969630174</c:v>
                </c:pt>
                <c:pt idx="372">
                  <c:v>4.1474222067603304</c:v>
                </c:pt>
                <c:pt idx="373">
                  <c:v>4.1654719165576433</c:v>
                </c:pt>
                <c:pt idx="374">
                  <c:v>4.1835216263549562</c:v>
                </c:pt>
                <c:pt idx="375">
                  <c:v>4.2015713361522691</c:v>
                </c:pt>
                <c:pt idx="376">
                  <c:v>4.2115989527063311</c:v>
                </c:pt>
                <c:pt idx="377">
                  <c:v>4.2115989527063311</c:v>
                </c:pt>
                <c:pt idx="378">
                  <c:v>4.2115989527063311</c:v>
                </c:pt>
                <c:pt idx="379">
                  <c:v>4.2115989527063311</c:v>
                </c:pt>
                <c:pt idx="380">
                  <c:v>4.229648662503644</c:v>
                </c:pt>
                <c:pt idx="381">
                  <c:v>4.2476983723009569</c:v>
                </c:pt>
                <c:pt idx="382">
                  <c:v>4.2657480820982698</c:v>
                </c:pt>
                <c:pt idx="383">
                  <c:v>4.2837977918955827</c:v>
                </c:pt>
                <c:pt idx="384">
                  <c:v>4.3018475016928956</c:v>
                </c:pt>
                <c:pt idx="385">
                  <c:v>4.3118751182469577</c:v>
                </c:pt>
                <c:pt idx="386">
                  <c:v>4.3118751182469577</c:v>
                </c:pt>
                <c:pt idx="387">
                  <c:v>4.3118751182469577</c:v>
                </c:pt>
                <c:pt idx="388">
                  <c:v>4.3118751182469577</c:v>
                </c:pt>
                <c:pt idx="389">
                  <c:v>4.3299248280442706</c:v>
                </c:pt>
                <c:pt idx="390">
                  <c:v>4.3479745378415835</c:v>
                </c:pt>
                <c:pt idx="391">
                  <c:v>4.3660242476388964</c:v>
                </c:pt>
                <c:pt idx="392">
                  <c:v>4.3840739574362093</c:v>
                </c:pt>
                <c:pt idx="393">
                  <c:v>4.4021236672335222</c:v>
                </c:pt>
                <c:pt idx="394">
                  <c:v>4.4121512837875851</c:v>
                </c:pt>
                <c:pt idx="395">
                  <c:v>4.4121512837875851</c:v>
                </c:pt>
                <c:pt idx="396">
                  <c:v>4.4121512837875851</c:v>
                </c:pt>
                <c:pt idx="397">
                  <c:v>4.4121512837875851</c:v>
                </c:pt>
                <c:pt idx="398">
                  <c:v>4.4302009935848981</c:v>
                </c:pt>
                <c:pt idx="399">
                  <c:v>4.448250703382211</c:v>
                </c:pt>
                <c:pt idx="400">
                  <c:v>4.4663004131795239</c:v>
                </c:pt>
                <c:pt idx="401">
                  <c:v>4.4843501229768368</c:v>
                </c:pt>
                <c:pt idx="402">
                  <c:v>4.5023998327741497</c:v>
                </c:pt>
                <c:pt idx="403">
                  <c:v>4.5124274493282117</c:v>
                </c:pt>
              </c:numCache>
            </c:numRef>
          </c:xVal>
          <c:yVal>
            <c:numRef>
              <c:f>'E5.13 Mycotoxins in milk part d'!$C$2502:$C$2905</c:f>
              <c:numCache>
                <c:formatCode>General</c:formatCode>
                <c:ptCount val="404"/>
                <c:pt idx="0">
                  <c:v>0</c:v>
                </c:pt>
                <c:pt idx="1">
                  <c:v>4.6870559665504888E-3</c:v>
                </c:pt>
                <c:pt idx="2">
                  <c:v>4.6870559665504888E-3</c:v>
                </c:pt>
                <c:pt idx="3">
                  <c:v>4.6870559665504888E-3</c:v>
                </c:pt>
                <c:pt idx="4">
                  <c:v>4.6870559665504888E-3</c:v>
                </c:pt>
                <c:pt idx="5">
                  <c:v>4.6870559665504888E-3</c:v>
                </c:pt>
                <c:pt idx="6">
                  <c:v>4.6870559665504888E-3</c:v>
                </c:pt>
                <c:pt idx="7">
                  <c:v>4.6870559665504888E-3</c:v>
                </c:pt>
                <c:pt idx="8">
                  <c:v>0</c:v>
                </c:pt>
                <c:pt idx="9">
                  <c:v>0</c:v>
                </c:pt>
                <c:pt idx="10">
                  <c:v>2.29366568575875E-3</c:v>
                </c:pt>
                <c:pt idx="11">
                  <c:v>2.29366568575875E-3</c:v>
                </c:pt>
                <c:pt idx="12">
                  <c:v>2.29366568575875E-3</c:v>
                </c:pt>
                <c:pt idx="13">
                  <c:v>2.29366568575875E-3</c:v>
                </c:pt>
                <c:pt idx="14">
                  <c:v>2.29366568575875E-3</c:v>
                </c:pt>
                <c:pt idx="15">
                  <c:v>2.29366568575875E-3</c:v>
                </c:pt>
                <c:pt idx="16">
                  <c:v>2.29366568575875E-3</c:v>
                </c:pt>
                <c:pt idx="17">
                  <c:v>0</c:v>
                </c:pt>
                <c:pt idx="18">
                  <c:v>0</c:v>
                </c:pt>
                <c:pt idx="19">
                  <c:v>3.3706913121150317E-2</c:v>
                </c:pt>
                <c:pt idx="20">
                  <c:v>3.3706913121150317E-2</c:v>
                </c:pt>
                <c:pt idx="21">
                  <c:v>3.3706913121150317E-2</c:v>
                </c:pt>
                <c:pt idx="22">
                  <c:v>3.3706913121150317E-2</c:v>
                </c:pt>
                <c:pt idx="23">
                  <c:v>3.3706913121150317E-2</c:v>
                </c:pt>
                <c:pt idx="24">
                  <c:v>3.3706913121150317E-2</c:v>
                </c:pt>
                <c:pt idx="25">
                  <c:v>3.3706913121150317E-2</c:v>
                </c:pt>
                <c:pt idx="26">
                  <c:v>0</c:v>
                </c:pt>
                <c:pt idx="27">
                  <c:v>0</c:v>
                </c:pt>
                <c:pt idx="28">
                  <c:v>4.3878821814515171E-3</c:v>
                </c:pt>
                <c:pt idx="29">
                  <c:v>4.3878821814515171E-3</c:v>
                </c:pt>
                <c:pt idx="30">
                  <c:v>4.3878821814515171E-3</c:v>
                </c:pt>
                <c:pt idx="31">
                  <c:v>4.3878821814515171E-3</c:v>
                </c:pt>
                <c:pt idx="32">
                  <c:v>4.3878821814515171E-3</c:v>
                </c:pt>
                <c:pt idx="33">
                  <c:v>4.3878821814515171E-3</c:v>
                </c:pt>
                <c:pt idx="34">
                  <c:v>4.3878821814515171E-3</c:v>
                </c:pt>
                <c:pt idx="35">
                  <c:v>0</c:v>
                </c:pt>
                <c:pt idx="36">
                  <c:v>0</c:v>
                </c:pt>
                <c:pt idx="37">
                  <c:v>7.449427248964291E-2</c:v>
                </c:pt>
                <c:pt idx="38">
                  <c:v>7.449427248964291E-2</c:v>
                </c:pt>
                <c:pt idx="39">
                  <c:v>7.449427248964291E-2</c:v>
                </c:pt>
                <c:pt idx="40">
                  <c:v>7.449427248964291E-2</c:v>
                </c:pt>
                <c:pt idx="41">
                  <c:v>7.449427248964291E-2</c:v>
                </c:pt>
                <c:pt idx="42">
                  <c:v>7.449427248964291E-2</c:v>
                </c:pt>
                <c:pt idx="43">
                  <c:v>7.449427248964291E-2</c:v>
                </c:pt>
                <c:pt idx="44">
                  <c:v>0</c:v>
                </c:pt>
                <c:pt idx="45">
                  <c:v>0</c:v>
                </c:pt>
                <c:pt idx="46">
                  <c:v>7.4793446274741784E-2</c:v>
                </c:pt>
                <c:pt idx="47">
                  <c:v>7.4793446274741784E-2</c:v>
                </c:pt>
                <c:pt idx="48">
                  <c:v>7.4793446274741784E-2</c:v>
                </c:pt>
                <c:pt idx="49">
                  <c:v>7.4793446274741784E-2</c:v>
                </c:pt>
                <c:pt idx="50">
                  <c:v>7.4793446274741784E-2</c:v>
                </c:pt>
                <c:pt idx="51">
                  <c:v>7.4793446274741784E-2</c:v>
                </c:pt>
                <c:pt idx="52">
                  <c:v>7.4793446274741784E-2</c:v>
                </c:pt>
                <c:pt idx="53">
                  <c:v>0</c:v>
                </c:pt>
                <c:pt idx="54">
                  <c:v>0</c:v>
                </c:pt>
                <c:pt idx="55">
                  <c:v>7.6289315200236713E-2</c:v>
                </c:pt>
                <c:pt idx="56">
                  <c:v>7.6289315200236713E-2</c:v>
                </c:pt>
                <c:pt idx="57">
                  <c:v>7.6289315200236713E-2</c:v>
                </c:pt>
                <c:pt idx="58">
                  <c:v>7.6289315200236713E-2</c:v>
                </c:pt>
                <c:pt idx="59">
                  <c:v>7.6289315200236713E-2</c:v>
                </c:pt>
                <c:pt idx="60">
                  <c:v>7.6289315200236713E-2</c:v>
                </c:pt>
                <c:pt idx="61">
                  <c:v>7.6289315200236713E-2</c:v>
                </c:pt>
                <c:pt idx="62">
                  <c:v>0</c:v>
                </c:pt>
                <c:pt idx="63">
                  <c:v>0</c:v>
                </c:pt>
                <c:pt idx="64">
                  <c:v>0.25310102219372643</c:v>
                </c:pt>
                <c:pt idx="65">
                  <c:v>0.25310102219372643</c:v>
                </c:pt>
                <c:pt idx="66">
                  <c:v>0.25310102219372643</c:v>
                </c:pt>
                <c:pt idx="67">
                  <c:v>0.25310102219372643</c:v>
                </c:pt>
                <c:pt idx="68">
                  <c:v>0.25310102219372643</c:v>
                </c:pt>
                <c:pt idx="69">
                  <c:v>0.25310102219372643</c:v>
                </c:pt>
                <c:pt idx="70">
                  <c:v>0.25310102219372643</c:v>
                </c:pt>
                <c:pt idx="71">
                  <c:v>0</c:v>
                </c:pt>
                <c:pt idx="72">
                  <c:v>0</c:v>
                </c:pt>
                <c:pt idx="73">
                  <c:v>0.13323205896407347</c:v>
                </c:pt>
                <c:pt idx="74">
                  <c:v>0.13323205896407347</c:v>
                </c:pt>
                <c:pt idx="75">
                  <c:v>0.13323205896407347</c:v>
                </c:pt>
                <c:pt idx="76">
                  <c:v>0.13323205896407347</c:v>
                </c:pt>
                <c:pt idx="77">
                  <c:v>0.13323205896407347</c:v>
                </c:pt>
                <c:pt idx="78">
                  <c:v>0.13323205896407347</c:v>
                </c:pt>
                <c:pt idx="79">
                  <c:v>0.13323205896407347</c:v>
                </c:pt>
                <c:pt idx="80">
                  <c:v>0</c:v>
                </c:pt>
                <c:pt idx="81">
                  <c:v>0</c:v>
                </c:pt>
                <c:pt idx="82">
                  <c:v>0.34115783960785595</c:v>
                </c:pt>
                <c:pt idx="83">
                  <c:v>0.34115783960785595</c:v>
                </c:pt>
                <c:pt idx="84">
                  <c:v>0.34115783960785595</c:v>
                </c:pt>
                <c:pt idx="85">
                  <c:v>0.34115783960785595</c:v>
                </c:pt>
                <c:pt idx="86">
                  <c:v>0.34115783960785595</c:v>
                </c:pt>
                <c:pt idx="87">
                  <c:v>0.34115783960785595</c:v>
                </c:pt>
                <c:pt idx="88">
                  <c:v>0.34115783960785595</c:v>
                </c:pt>
                <c:pt idx="89">
                  <c:v>0</c:v>
                </c:pt>
                <c:pt idx="90">
                  <c:v>0</c:v>
                </c:pt>
                <c:pt idx="91">
                  <c:v>0.36229945375484934</c:v>
                </c:pt>
                <c:pt idx="92">
                  <c:v>0.36229945375484934</c:v>
                </c:pt>
                <c:pt idx="93">
                  <c:v>0.36229945375484934</c:v>
                </c:pt>
                <c:pt idx="94">
                  <c:v>0.36229945375484934</c:v>
                </c:pt>
                <c:pt idx="95">
                  <c:v>0.36229945375484934</c:v>
                </c:pt>
                <c:pt idx="96">
                  <c:v>0.36229945375484934</c:v>
                </c:pt>
                <c:pt idx="97">
                  <c:v>0.36229945375484934</c:v>
                </c:pt>
                <c:pt idx="98">
                  <c:v>0</c:v>
                </c:pt>
                <c:pt idx="99">
                  <c:v>0</c:v>
                </c:pt>
                <c:pt idx="100">
                  <c:v>0.35940744049889239</c:v>
                </c:pt>
                <c:pt idx="101">
                  <c:v>0.35940744049889239</c:v>
                </c:pt>
                <c:pt idx="102">
                  <c:v>0.35940744049889239</c:v>
                </c:pt>
                <c:pt idx="103">
                  <c:v>0.35940744049889239</c:v>
                </c:pt>
                <c:pt idx="104">
                  <c:v>0.35940744049889239</c:v>
                </c:pt>
                <c:pt idx="105">
                  <c:v>0.35940744049889239</c:v>
                </c:pt>
                <c:pt idx="106">
                  <c:v>0.35940744049889239</c:v>
                </c:pt>
                <c:pt idx="107">
                  <c:v>0</c:v>
                </c:pt>
                <c:pt idx="108">
                  <c:v>0</c:v>
                </c:pt>
                <c:pt idx="109">
                  <c:v>0.57182082791916045</c:v>
                </c:pt>
                <c:pt idx="110">
                  <c:v>0.57182082791916045</c:v>
                </c:pt>
                <c:pt idx="111">
                  <c:v>0.57182082791916045</c:v>
                </c:pt>
                <c:pt idx="112">
                  <c:v>0.57182082791916045</c:v>
                </c:pt>
                <c:pt idx="113">
                  <c:v>0.57182082791916045</c:v>
                </c:pt>
                <c:pt idx="114">
                  <c:v>0.57182082791916045</c:v>
                </c:pt>
                <c:pt idx="115">
                  <c:v>0.57182082791916045</c:v>
                </c:pt>
                <c:pt idx="116">
                  <c:v>0</c:v>
                </c:pt>
                <c:pt idx="117">
                  <c:v>0</c:v>
                </c:pt>
                <c:pt idx="118">
                  <c:v>0.47149788531597209</c:v>
                </c:pt>
                <c:pt idx="119">
                  <c:v>0.47149788531597209</c:v>
                </c:pt>
                <c:pt idx="120">
                  <c:v>0.47149788531597209</c:v>
                </c:pt>
                <c:pt idx="121">
                  <c:v>0.47149788531597209</c:v>
                </c:pt>
                <c:pt idx="122">
                  <c:v>0.47149788531597209</c:v>
                </c:pt>
                <c:pt idx="123">
                  <c:v>0.47149788531597209</c:v>
                </c:pt>
                <c:pt idx="124">
                  <c:v>0.47149788531597209</c:v>
                </c:pt>
                <c:pt idx="125">
                  <c:v>0</c:v>
                </c:pt>
                <c:pt idx="126">
                  <c:v>0</c:v>
                </c:pt>
                <c:pt idx="127">
                  <c:v>0.60433104589991482</c:v>
                </c:pt>
                <c:pt idx="128">
                  <c:v>0.60433104589991482</c:v>
                </c:pt>
                <c:pt idx="129">
                  <c:v>0.60433104589991482</c:v>
                </c:pt>
                <c:pt idx="130">
                  <c:v>0.60433104589991482</c:v>
                </c:pt>
                <c:pt idx="131">
                  <c:v>0.60433104589991482</c:v>
                </c:pt>
                <c:pt idx="132">
                  <c:v>0.60433104589991482</c:v>
                </c:pt>
                <c:pt idx="133">
                  <c:v>0.60433104589991482</c:v>
                </c:pt>
                <c:pt idx="134">
                  <c:v>0</c:v>
                </c:pt>
                <c:pt idx="135">
                  <c:v>0</c:v>
                </c:pt>
                <c:pt idx="136">
                  <c:v>0.61599882351877377</c:v>
                </c:pt>
                <c:pt idx="137">
                  <c:v>0.61599882351877377</c:v>
                </c:pt>
                <c:pt idx="138">
                  <c:v>0.61599882351877377</c:v>
                </c:pt>
                <c:pt idx="139">
                  <c:v>0.61599882351877377</c:v>
                </c:pt>
                <c:pt idx="140">
                  <c:v>0.61599882351877377</c:v>
                </c:pt>
                <c:pt idx="141">
                  <c:v>0.61599882351877377</c:v>
                </c:pt>
                <c:pt idx="142">
                  <c:v>0.61599882351877377</c:v>
                </c:pt>
                <c:pt idx="143">
                  <c:v>0</c:v>
                </c:pt>
                <c:pt idx="144">
                  <c:v>0</c:v>
                </c:pt>
                <c:pt idx="145">
                  <c:v>0.6017382064290554</c:v>
                </c:pt>
                <c:pt idx="146">
                  <c:v>0.6017382064290554</c:v>
                </c:pt>
                <c:pt idx="147">
                  <c:v>0.6017382064290554</c:v>
                </c:pt>
                <c:pt idx="148">
                  <c:v>0.6017382064290554</c:v>
                </c:pt>
                <c:pt idx="149">
                  <c:v>0.6017382064290554</c:v>
                </c:pt>
                <c:pt idx="150">
                  <c:v>0.6017382064290554</c:v>
                </c:pt>
                <c:pt idx="151">
                  <c:v>0.6017382064290554</c:v>
                </c:pt>
                <c:pt idx="152">
                  <c:v>0</c:v>
                </c:pt>
                <c:pt idx="153">
                  <c:v>0</c:v>
                </c:pt>
                <c:pt idx="154">
                  <c:v>0.64791069392933154</c:v>
                </c:pt>
                <c:pt idx="155">
                  <c:v>0.64791069392933154</c:v>
                </c:pt>
                <c:pt idx="156">
                  <c:v>0.64791069392933154</c:v>
                </c:pt>
                <c:pt idx="157">
                  <c:v>0.64791069392933154</c:v>
                </c:pt>
                <c:pt idx="158">
                  <c:v>0.64791069392933154</c:v>
                </c:pt>
                <c:pt idx="159">
                  <c:v>0.64791069392933154</c:v>
                </c:pt>
                <c:pt idx="160">
                  <c:v>0.64791069392933154</c:v>
                </c:pt>
                <c:pt idx="161">
                  <c:v>0</c:v>
                </c:pt>
                <c:pt idx="162">
                  <c:v>0</c:v>
                </c:pt>
                <c:pt idx="163">
                  <c:v>0.58568254662874419</c:v>
                </c:pt>
                <c:pt idx="164">
                  <c:v>0.58568254662874419</c:v>
                </c:pt>
                <c:pt idx="165">
                  <c:v>0.58568254662874419</c:v>
                </c:pt>
                <c:pt idx="166">
                  <c:v>0.58568254662874419</c:v>
                </c:pt>
                <c:pt idx="167">
                  <c:v>0.58568254662874419</c:v>
                </c:pt>
                <c:pt idx="168">
                  <c:v>0.58568254662874419</c:v>
                </c:pt>
                <c:pt idx="169">
                  <c:v>0.58568254662874419</c:v>
                </c:pt>
                <c:pt idx="170">
                  <c:v>0</c:v>
                </c:pt>
                <c:pt idx="171">
                  <c:v>0</c:v>
                </c:pt>
                <c:pt idx="172">
                  <c:v>0.58408695310821823</c:v>
                </c:pt>
                <c:pt idx="173">
                  <c:v>0.58408695310821823</c:v>
                </c:pt>
                <c:pt idx="174">
                  <c:v>0.58408695310821823</c:v>
                </c:pt>
                <c:pt idx="175">
                  <c:v>0.58408695310821823</c:v>
                </c:pt>
                <c:pt idx="176">
                  <c:v>0.58408695310821823</c:v>
                </c:pt>
                <c:pt idx="177">
                  <c:v>0.58408695310821823</c:v>
                </c:pt>
                <c:pt idx="178">
                  <c:v>0.58408695310821823</c:v>
                </c:pt>
                <c:pt idx="179">
                  <c:v>0</c:v>
                </c:pt>
                <c:pt idx="180">
                  <c:v>0</c:v>
                </c:pt>
                <c:pt idx="181">
                  <c:v>0.54379821671489004</c:v>
                </c:pt>
                <c:pt idx="182">
                  <c:v>0.54379821671489004</c:v>
                </c:pt>
                <c:pt idx="183">
                  <c:v>0.54379821671489004</c:v>
                </c:pt>
                <c:pt idx="184">
                  <c:v>0.54379821671489004</c:v>
                </c:pt>
                <c:pt idx="185">
                  <c:v>0.54379821671489004</c:v>
                </c:pt>
                <c:pt idx="186">
                  <c:v>0.54379821671489004</c:v>
                </c:pt>
                <c:pt idx="187">
                  <c:v>0.54379821671489004</c:v>
                </c:pt>
                <c:pt idx="188">
                  <c:v>0</c:v>
                </c:pt>
                <c:pt idx="189">
                  <c:v>0</c:v>
                </c:pt>
                <c:pt idx="190">
                  <c:v>0.48326538752986437</c:v>
                </c:pt>
                <c:pt idx="191">
                  <c:v>0.48326538752986437</c:v>
                </c:pt>
                <c:pt idx="192">
                  <c:v>0.48326538752986437</c:v>
                </c:pt>
                <c:pt idx="193">
                  <c:v>0.48326538752986437</c:v>
                </c:pt>
                <c:pt idx="194">
                  <c:v>0.48326538752986437</c:v>
                </c:pt>
                <c:pt idx="195">
                  <c:v>0.48326538752986437</c:v>
                </c:pt>
                <c:pt idx="196">
                  <c:v>0.48326538752986437</c:v>
                </c:pt>
                <c:pt idx="197">
                  <c:v>0</c:v>
                </c:pt>
                <c:pt idx="198">
                  <c:v>0</c:v>
                </c:pt>
                <c:pt idx="199">
                  <c:v>0.43978546409548197</c:v>
                </c:pt>
                <c:pt idx="200">
                  <c:v>0.43978546409548197</c:v>
                </c:pt>
                <c:pt idx="201">
                  <c:v>0.43978546409548197</c:v>
                </c:pt>
                <c:pt idx="202">
                  <c:v>0.43978546409548197</c:v>
                </c:pt>
                <c:pt idx="203">
                  <c:v>0.43978546409548197</c:v>
                </c:pt>
                <c:pt idx="204">
                  <c:v>0.43978546409548197</c:v>
                </c:pt>
                <c:pt idx="205">
                  <c:v>0.43978546409548197</c:v>
                </c:pt>
                <c:pt idx="206">
                  <c:v>0</c:v>
                </c:pt>
                <c:pt idx="207">
                  <c:v>0</c:v>
                </c:pt>
                <c:pt idx="208">
                  <c:v>0.39131931090944844</c:v>
                </c:pt>
                <c:pt idx="209">
                  <c:v>0.39131931090944844</c:v>
                </c:pt>
                <c:pt idx="210">
                  <c:v>0.39131931090944844</c:v>
                </c:pt>
                <c:pt idx="211">
                  <c:v>0.39131931090944844</c:v>
                </c:pt>
                <c:pt idx="212">
                  <c:v>0.39131931090944844</c:v>
                </c:pt>
                <c:pt idx="213">
                  <c:v>0.39131931090944844</c:v>
                </c:pt>
                <c:pt idx="214">
                  <c:v>0.39131931090944844</c:v>
                </c:pt>
                <c:pt idx="215">
                  <c:v>0</c:v>
                </c:pt>
                <c:pt idx="216">
                  <c:v>0</c:v>
                </c:pt>
                <c:pt idx="217">
                  <c:v>0.33268124903005347</c:v>
                </c:pt>
                <c:pt idx="218">
                  <c:v>0.33268124903005347</c:v>
                </c:pt>
                <c:pt idx="219">
                  <c:v>0.33268124903005347</c:v>
                </c:pt>
                <c:pt idx="220">
                  <c:v>0.33268124903005347</c:v>
                </c:pt>
                <c:pt idx="221">
                  <c:v>0.33268124903005347</c:v>
                </c:pt>
                <c:pt idx="222">
                  <c:v>0.33268124903005347</c:v>
                </c:pt>
                <c:pt idx="223">
                  <c:v>0.33268124903005347</c:v>
                </c:pt>
                <c:pt idx="224">
                  <c:v>0</c:v>
                </c:pt>
                <c:pt idx="225">
                  <c:v>0</c:v>
                </c:pt>
                <c:pt idx="226">
                  <c:v>0.28591041395957933</c:v>
                </c:pt>
                <c:pt idx="227">
                  <c:v>0.28591041395957933</c:v>
                </c:pt>
                <c:pt idx="228">
                  <c:v>0.28591041395957933</c:v>
                </c:pt>
                <c:pt idx="229">
                  <c:v>0.28591041395957933</c:v>
                </c:pt>
                <c:pt idx="230">
                  <c:v>0.28591041395957933</c:v>
                </c:pt>
                <c:pt idx="231">
                  <c:v>0.28591041395957933</c:v>
                </c:pt>
                <c:pt idx="232">
                  <c:v>0.28591041395957933</c:v>
                </c:pt>
                <c:pt idx="233">
                  <c:v>0</c:v>
                </c:pt>
                <c:pt idx="234">
                  <c:v>0</c:v>
                </c:pt>
                <c:pt idx="235">
                  <c:v>0.23365472616229394</c:v>
                </c:pt>
                <c:pt idx="236">
                  <c:v>0.23365472616229394</c:v>
                </c:pt>
                <c:pt idx="237">
                  <c:v>0.23365472616229394</c:v>
                </c:pt>
                <c:pt idx="238">
                  <c:v>0.23365472616229394</c:v>
                </c:pt>
                <c:pt idx="239">
                  <c:v>0.23365472616229394</c:v>
                </c:pt>
                <c:pt idx="240">
                  <c:v>0.23365472616229394</c:v>
                </c:pt>
                <c:pt idx="241">
                  <c:v>0.23365472616229394</c:v>
                </c:pt>
                <c:pt idx="242">
                  <c:v>0</c:v>
                </c:pt>
                <c:pt idx="243">
                  <c:v>0</c:v>
                </c:pt>
                <c:pt idx="244">
                  <c:v>0.19137149786830526</c:v>
                </c:pt>
                <c:pt idx="245">
                  <c:v>0.19137149786830526</c:v>
                </c:pt>
                <c:pt idx="246">
                  <c:v>0.19137149786830526</c:v>
                </c:pt>
                <c:pt idx="247">
                  <c:v>0.19137149786830526</c:v>
                </c:pt>
                <c:pt idx="248">
                  <c:v>0.19137149786830526</c:v>
                </c:pt>
                <c:pt idx="249">
                  <c:v>0.19137149786830526</c:v>
                </c:pt>
                <c:pt idx="250">
                  <c:v>0.19137149786830526</c:v>
                </c:pt>
                <c:pt idx="251">
                  <c:v>0</c:v>
                </c:pt>
                <c:pt idx="252">
                  <c:v>0</c:v>
                </c:pt>
                <c:pt idx="253">
                  <c:v>0.15985852583788132</c:v>
                </c:pt>
                <c:pt idx="254">
                  <c:v>0.15985852583788132</c:v>
                </c:pt>
                <c:pt idx="255">
                  <c:v>0.15985852583788132</c:v>
                </c:pt>
                <c:pt idx="256">
                  <c:v>0.15985852583788132</c:v>
                </c:pt>
                <c:pt idx="257">
                  <c:v>0.15985852583788132</c:v>
                </c:pt>
                <c:pt idx="258">
                  <c:v>0.15985852583788132</c:v>
                </c:pt>
                <c:pt idx="259">
                  <c:v>0.15985852583788132</c:v>
                </c:pt>
                <c:pt idx="260">
                  <c:v>0</c:v>
                </c:pt>
                <c:pt idx="261">
                  <c:v>0</c:v>
                </c:pt>
                <c:pt idx="262">
                  <c:v>0.13203536382367836</c:v>
                </c:pt>
                <c:pt idx="263">
                  <c:v>0.13203536382367836</c:v>
                </c:pt>
                <c:pt idx="264">
                  <c:v>0.13203536382367836</c:v>
                </c:pt>
                <c:pt idx="265">
                  <c:v>0.13203536382367836</c:v>
                </c:pt>
                <c:pt idx="266">
                  <c:v>0.13203536382367836</c:v>
                </c:pt>
                <c:pt idx="267">
                  <c:v>0.13203536382367836</c:v>
                </c:pt>
                <c:pt idx="268">
                  <c:v>0.13203536382367836</c:v>
                </c:pt>
                <c:pt idx="269">
                  <c:v>0</c:v>
                </c:pt>
                <c:pt idx="270">
                  <c:v>0</c:v>
                </c:pt>
                <c:pt idx="271">
                  <c:v>9.0649656884987467E-2</c:v>
                </c:pt>
                <c:pt idx="272">
                  <c:v>9.0649656884987467E-2</c:v>
                </c:pt>
                <c:pt idx="273">
                  <c:v>9.0649656884987467E-2</c:v>
                </c:pt>
                <c:pt idx="274">
                  <c:v>9.0649656884987467E-2</c:v>
                </c:pt>
                <c:pt idx="275">
                  <c:v>9.0649656884987467E-2</c:v>
                </c:pt>
                <c:pt idx="276">
                  <c:v>9.0649656884987467E-2</c:v>
                </c:pt>
                <c:pt idx="277">
                  <c:v>9.0649656884987467E-2</c:v>
                </c:pt>
                <c:pt idx="278">
                  <c:v>0</c:v>
                </c:pt>
                <c:pt idx="279">
                  <c:v>0</c:v>
                </c:pt>
                <c:pt idx="280">
                  <c:v>7.2400055993949386E-2</c:v>
                </c:pt>
                <c:pt idx="281">
                  <c:v>7.2400055993949386E-2</c:v>
                </c:pt>
                <c:pt idx="282">
                  <c:v>7.2400055993949386E-2</c:v>
                </c:pt>
                <c:pt idx="283">
                  <c:v>7.2400055993949386E-2</c:v>
                </c:pt>
                <c:pt idx="284">
                  <c:v>7.2400055993949386E-2</c:v>
                </c:pt>
                <c:pt idx="285">
                  <c:v>7.2400055993949386E-2</c:v>
                </c:pt>
                <c:pt idx="286">
                  <c:v>7.2400055993949386E-2</c:v>
                </c:pt>
                <c:pt idx="287">
                  <c:v>0</c:v>
                </c:pt>
                <c:pt idx="288">
                  <c:v>0</c:v>
                </c:pt>
                <c:pt idx="289">
                  <c:v>5.9934481614827124E-2</c:v>
                </c:pt>
                <c:pt idx="290">
                  <c:v>5.9934481614827124E-2</c:v>
                </c:pt>
                <c:pt idx="291">
                  <c:v>5.9934481614827124E-2</c:v>
                </c:pt>
                <c:pt idx="292">
                  <c:v>5.9934481614827124E-2</c:v>
                </c:pt>
                <c:pt idx="293">
                  <c:v>5.9934481614827124E-2</c:v>
                </c:pt>
                <c:pt idx="294">
                  <c:v>5.9934481614827124E-2</c:v>
                </c:pt>
                <c:pt idx="295">
                  <c:v>5.9934481614827124E-2</c:v>
                </c:pt>
                <c:pt idx="296">
                  <c:v>0</c:v>
                </c:pt>
                <c:pt idx="297">
                  <c:v>0</c:v>
                </c:pt>
                <c:pt idx="298">
                  <c:v>4.1684880723789036E-2</c:v>
                </c:pt>
                <c:pt idx="299">
                  <c:v>4.1684880723789036E-2</c:v>
                </c:pt>
                <c:pt idx="300">
                  <c:v>4.1684880723789036E-2</c:v>
                </c:pt>
                <c:pt idx="301">
                  <c:v>4.1684880723789036E-2</c:v>
                </c:pt>
                <c:pt idx="302">
                  <c:v>4.1684880723789036E-2</c:v>
                </c:pt>
                <c:pt idx="303">
                  <c:v>4.1684880723789036E-2</c:v>
                </c:pt>
                <c:pt idx="304">
                  <c:v>4.1684880723789036E-2</c:v>
                </c:pt>
                <c:pt idx="305">
                  <c:v>0</c:v>
                </c:pt>
                <c:pt idx="306">
                  <c:v>0</c:v>
                </c:pt>
                <c:pt idx="307">
                  <c:v>3.1014349055259193E-2</c:v>
                </c:pt>
                <c:pt idx="308">
                  <c:v>3.1014349055259193E-2</c:v>
                </c:pt>
                <c:pt idx="309">
                  <c:v>3.1014349055259193E-2</c:v>
                </c:pt>
                <c:pt idx="310">
                  <c:v>3.1014349055259193E-2</c:v>
                </c:pt>
                <c:pt idx="311">
                  <c:v>3.1014349055259193E-2</c:v>
                </c:pt>
                <c:pt idx="312">
                  <c:v>3.1014349055259193E-2</c:v>
                </c:pt>
                <c:pt idx="313">
                  <c:v>3.1014349055259193E-2</c:v>
                </c:pt>
                <c:pt idx="314">
                  <c:v>0</c:v>
                </c:pt>
                <c:pt idx="315">
                  <c:v>0</c:v>
                </c:pt>
                <c:pt idx="316">
                  <c:v>2.4432525783082946E-2</c:v>
                </c:pt>
                <c:pt idx="317">
                  <c:v>2.4432525783082946E-2</c:v>
                </c:pt>
                <c:pt idx="318">
                  <c:v>2.4432525783082946E-2</c:v>
                </c:pt>
                <c:pt idx="319">
                  <c:v>2.4432525783082946E-2</c:v>
                </c:pt>
                <c:pt idx="320">
                  <c:v>2.4432525783082946E-2</c:v>
                </c:pt>
                <c:pt idx="321">
                  <c:v>2.4432525783082946E-2</c:v>
                </c:pt>
                <c:pt idx="322">
                  <c:v>2.4432525783082946E-2</c:v>
                </c:pt>
                <c:pt idx="323">
                  <c:v>0</c:v>
                </c:pt>
                <c:pt idx="324">
                  <c:v>0</c:v>
                </c:pt>
                <c:pt idx="325">
                  <c:v>1.6953181155608486E-2</c:v>
                </c:pt>
                <c:pt idx="326">
                  <c:v>1.6953181155608486E-2</c:v>
                </c:pt>
                <c:pt idx="327">
                  <c:v>1.6953181155608486E-2</c:v>
                </c:pt>
                <c:pt idx="328">
                  <c:v>1.6953181155608486E-2</c:v>
                </c:pt>
                <c:pt idx="329">
                  <c:v>1.6953181155608486E-2</c:v>
                </c:pt>
                <c:pt idx="330">
                  <c:v>1.6953181155608486E-2</c:v>
                </c:pt>
                <c:pt idx="331">
                  <c:v>1.6953181155608486E-2</c:v>
                </c:pt>
                <c:pt idx="332">
                  <c:v>0</c:v>
                </c:pt>
                <c:pt idx="333">
                  <c:v>0</c:v>
                </c:pt>
                <c:pt idx="334">
                  <c:v>1.3163646544354432E-2</c:v>
                </c:pt>
                <c:pt idx="335">
                  <c:v>1.3163646544354432E-2</c:v>
                </c:pt>
                <c:pt idx="336">
                  <c:v>1.3163646544354432E-2</c:v>
                </c:pt>
                <c:pt idx="337">
                  <c:v>1.3163646544354432E-2</c:v>
                </c:pt>
                <c:pt idx="338">
                  <c:v>1.3163646544354432E-2</c:v>
                </c:pt>
                <c:pt idx="339">
                  <c:v>1.3163646544354432E-2</c:v>
                </c:pt>
                <c:pt idx="340">
                  <c:v>1.3163646544354432E-2</c:v>
                </c:pt>
                <c:pt idx="341">
                  <c:v>0</c:v>
                </c:pt>
                <c:pt idx="342">
                  <c:v>0</c:v>
                </c:pt>
                <c:pt idx="343">
                  <c:v>8.1774167927044228E-3</c:v>
                </c:pt>
                <c:pt idx="344">
                  <c:v>8.1774167927044228E-3</c:v>
                </c:pt>
                <c:pt idx="345">
                  <c:v>8.1774167927044228E-3</c:v>
                </c:pt>
                <c:pt idx="346">
                  <c:v>8.1774167927044228E-3</c:v>
                </c:pt>
                <c:pt idx="347">
                  <c:v>8.1774167927044228E-3</c:v>
                </c:pt>
                <c:pt idx="348">
                  <c:v>8.1774167927044228E-3</c:v>
                </c:pt>
                <c:pt idx="349">
                  <c:v>8.1774167927044228E-3</c:v>
                </c:pt>
                <c:pt idx="350">
                  <c:v>0</c:v>
                </c:pt>
                <c:pt idx="351">
                  <c:v>0</c:v>
                </c:pt>
                <c:pt idx="352">
                  <c:v>5.6843019168811033E-3</c:v>
                </c:pt>
                <c:pt idx="353">
                  <c:v>5.6843019168811033E-3</c:v>
                </c:pt>
                <c:pt idx="354">
                  <c:v>5.6843019168811033E-3</c:v>
                </c:pt>
                <c:pt idx="355">
                  <c:v>5.6843019168811033E-3</c:v>
                </c:pt>
                <c:pt idx="356">
                  <c:v>5.6843019168811033E-3</c:v>
                </c:pt>
                <c:pt idx="357">
                  <c:v>5.6843019168811033E-3</c:v>
                </c:pt>
                <c:pt idx="358">
                  <c:v>5.6843019168811033E-3</c:v>
                </c:pt>
                <c:pt idx="359">
                  <c:v>0</c:v>
                </c:pt>
                <c:pt idx="360">
                  <c:v>0</c:v>
                </c:pt>
                <c:pt idx="361">
                  <c:v>4.4876067764839924E-3</c:v>
                </c:pt>
                <c:pt idx="362">
                  <c:v>4.4876067764839924E-3</c:v>
                </c:pt>
                <c:pt idx="363">
                  <c:v>4.4876067764839924E-3</c:v>
                </c:pt>
                <c:pt idx="364">
                  <c:v>4.4876067764839924E-3</c:v>
                </c:pt>
                <c:pt idx="365">
                  <c:v>4.4876067764839924E-3</c:v>
                </c:pt>
                <c:pt idx="366">
                  <c:v>4.4876067764839924E-3</c:v>
                </c:pt>
                <c:pt idx="367">
                  <c:v>4.4876067764839924E-3</c:v>
                </c:pt>
                <c:pt idx="368">
                  <c:v>0</c:v>
                </c:pt>
                <c:pt idx="369">
                  <c:v>0</c:v>
                </c:pt>
                <c:pt idx="370">
                  <c:v>2.0942164956932129E-3</c:v>
                </c:pt>
                <c:pt idx="371">
                  <c:v>2.0942164956932129E-3</c:v>
                </c:pt>
                <c:pt idx="372">
                  <c:v>2.0942164956932129E-3</c:v>
                </c:pt>
                <c:pt idx="373">
                  <c:v>2.0942164956932129E-3</c:v>
                </c:pt>
                <c:pt idx="374">
                  <c:v>2.0942164956932129E-3</c:v>
                </c:pt>
                <c:pt idx="375">
                  <c:v>2.0942164956932129E-3</c:v>
                </c:pt>
                <c:pt idx="376">
                  <c:v>2.0942164956932129E-3</c:v>
                </c:pt>
                <c:pt idx="377">
                  <c:v>0</c:v>
                </c:pt>
                <c:pt idx="378">
                  <c:v>0</c:v>
                </c:pt>
                <c:pt idx="379">
                  <c:v>1.5955935205272131E-3</c:v>
                </c:pt>
                <c:pt idx="380">
                  <c:v>1.5955935205272131E-3</c:v>
                </c:pt>
                <c:pt idx="381">
                  <c:v>1.5955935205272131E-3</c:v>
                </c:pt>
                <c:pt idx="382">
                  <c:v>1.5955935205272131E-3</c:v>
                </c:pt>
                <c:pt idx="383">
                  <c:v>1.5955935205272131E-3</c:v>
                </c:pt>
                <c:pt idx="384">
                  <c:v>1.5955935205272131E-3</c:v>
                </c:pt>
                <c:pt idx="385">
                  <c:v>1.5955935205272131E-3</c:v>
                </c:pt>
                <c:pt idx="386">
                  <c:v>0</c:v>
                </c:pt>
                <c:pt idx="387">
                  <c:v>0</c:v>
                </c:pt>
                <c:pt idx="388">
                  <c:v>7.9779676026470669E-4</c:v>
                </c:pt>
                <c:pt idx="389">
                  <c:v>7.9779676026470669E-4</c:v>
                </c:pt>
                <c:pt idx="390">
                  <c:v>7.9779676026470669E-4</c:v>
                </c:pt>
                <c:pt idx="391">
                  <c:v>7.9779676026470669E-4</c:v>
                </c:pt>
                <c:pt idx="392">
                  <c:v>7.9779676026470669E-4</c:v>
                </c:pt>
                <c:pt idx="393">
                  <c:v>7.9779676026470669E-4</c:v>
                </c:pt>
                <c:pt idx="394">
                  <c:v>7.9779676026470669E-4</c:v>
                </c:pt>
                <c:pt idx="395">
                  <c:v>0</c:v>
                </c:pt>
                <c:pt idx="396">
                  <c:v>0</c:v>
                </c:pt>
                <c:pt idx="397">
                  <c:v>8.975213552961422E-4</c:v>
                </c:pt>
                <c:pt idx="398">
                  <c:v>8.975213552961422E-4</c:v>
                </c:pt>
                <c:pt idx="399">
                  <c:v>8.975213552961422E-4</c:v>
                </c:pt>
                <c:pt idx="400">
                  <c:v>8.975213552961422E-4</c:v>
                </c:pt>
                <c:pt idx="401">
                  <c:v>8.975213552961422E-4</c:v>
                </c:pt>
                <c:pt idx="402">
                  <c:v>8.975213552961422E-4</c:v>
                </c:pt>
                <c:pt idx="403">
                  <c:v>8.975213552961422E-4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'E5.13 Mycotoxins in milk part d'!$D$2502:$D$2641</c:f>
              <c:numCache>
                <c:formatCode>General</c:formatCode>
                <c:ptCount val="1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0.10027616554062693</c:v>
                </c:pt>
                <c:pt idx="4">
                  <c:v>0.10027616554062693</c:v>
                </c:pt>
                <c:pt idx="5">
                  <c:v>0.10027616554062693</c:v>
                </c:pt>
                <c:pt idx="6">
                  <c:v>0.20055233108125387</c:v>
                </c:pt>
                <c:pt idx="7">
                  <c:v>0.20055233108125387</c:v>
                </c:pt>
                <c:pt idx="8">
                  <c:v>0.20055233108125387</c:v>
                </c:pt>
                <c:pt idx="9">
                  <c:v>0.30082849662188083</c:v>
                </c:pt>
                <c:pt idx="10">
                  <c:v>0.30082849662188083</c:v>
                </c:pt>
                <c:pt idx="11">
                  <c:v>0.30082849662188083</c:v>
                </c:pt>
                <c:pt idx="12">
                  <c:v>0.40110466216250773</c:v>
                </c:pt>
                <c:pt idx="13">
                  <c:v>0.40110466216250773</c:v>
                </c:pt>
                <c:pt idx="14">
                  <c:v>0.40110466216250773</c:v>
                </c:pt>
                <c:pt idx="15">
                  <c:v>0.50138082770313463</c:v>
                </c:pt>
                <c:pt idx="16">
                  <c:v>0.50138082770313463</c:v>
                </c:pt>
                <c:pt idx="17">
                  <c:v>0.50138082770313463</c:v>
                </c:pt>
                <c:pt idx="18">
                  <c:v>0.60165699324376165</c:v>
                </c:pt>
                <c:pt idx="19">
                  <c:v>0.60165699324376165</c:v>
                </c:pt>
                <c:pt idx="20">
                  <c:v>0.60165699324376165</c:v>
                </c:pt>
                <c:pt idx="21">
                  <c:v>0.70193315878438856</c:v>
                </c:pt>
                <c:pt idx="22">
                  <c:v>0.70193315878438856</c:v>
                </c:pt>
                <c:pt idx="23">
                  <c:v>0.70193315878438856</c:v>
                </c:pt>
                <c:pt idx="24">
                  <c:v>0.80220932432501546</c:v>
                </c:pt>
                <c:pt idx="25">
                  <c:v>0.80220932432501546</c:v>
                </c:pt>
                <c:pt idx="26">
                  <c:v>0.80220932432501546</c:v>
                </c:pt>
                <c:pt idx="27">
                  <c:v>0.90248548986564237</c:v>
                </c:pt>
                <c:pt idx="28">
                  <c:v>0.90248548986564237</c:v>
                </c:pt>
                <c:pt idx="29">
                  <c:v>0.90248548986564237</c:v>
                </c:pt>
                <c:pt idx="30">
                  <c:v>1.0027616554062693</c:v>
                </c:pt>
                <c:pt idx="31">
                  <c:v>1.0027616554062693</c:v>
                </c:pt>
                <c:pt idx="32">
                  <c:v>1.0027616554062693</c:v>
                </c:pt>
                <c:pt idx="33">
                  <c:v>1.1030378209468963</c:v>
                </c:pt>
                <c:pt idx="34">
                  <c:v>1.1030378209468963</c:v>
                </c:pt>
                <c:pt idx="35">
                  <c:v>1.1030378209468963</c:v>
                </c:pt>
                <c:pt idx="36">
                  <c:v>1.2033139864875233</c:v>
                </c:pt>
                <c:pt idx="37">
                  <c:v>1.2033139864875233</c:v>
                </c:pt>
                <c:pt idx="38">
                  <c:v>1.2033139864875233</c:v>
                </c:pt>
                <c:pt idx="39">
                  <c:v>1.3035901520281501</c:v>
                </c:pt>
                <c:pt idx="40">
                  <c:v>1.3035901520281501</c:v>
                </c:pt>
                <c:pt idx="41">
                  <c:v>1.3035901520281501</c:v>
                </c:pt>
                <c:pt idx="42">
                  <c:v>1.4038663175687771</c:v>
                </c:pt>
                <c:pt idx="43">
                  <c:v>1.4038663175687771</c:v>
                </c:pt>
                <c:pt idx="44">
                  <c:v>1.4038663175687771</c:v>
                </c:pt>
                <c:pt idx="45">
                  <c:v>1.5041424831094039</c:v>
                </c:pt>
                <c:pt idx="46">
                  <c:v>1.5041424831094039</c:v>
                </c:pt>
                <c:pt idx="47">
                  <c:v>1.5041424831094039</c:v>
                </c:pt>
                <c:pt idx="48">
                  <c:v>1.6044186486500309</c:v>
                </c:pt>
                <c:pt idx="49">
                  <c:v>1.6044186486500309</c:v>
                </c:pt>
                <c:pt idx="50">
                  <c:v>1.6044186486500309</c:v>
                </c:pt>
                <c:pt idx="51">
                  <c:v>1.7046948141906579</c:v>
                </c:pt>
                <c:pt idx="52">
                  <c:v>1.7046948141906579</c:v>
                </c:pt>
                <c:pt idx="53">
                  <c:v>1.7046948141906579</c:v>
                </c:pt>
                <c:pt idx="54">
                  <c:v>1.8049709797312847</c:v>
                </c:pt>
                <c:pt idx="55">
                  <c:v>1.8049709797312847</c:v>
                </c:pt>
                <c:pt idx="56">
                  <c:v>1.8049709797312847</c:v>
                </c:pt>
                <c:pt idx="57">
                  <c:v>1.9052471452719117</c:v>
                </c:pt>
                <c:pt idx="58">
                  <c:v>1.9052471452719117</c:v>
                </c:pt>
                <c:pt idx="59">
                  <c:v>1.9052471452719117</c:v>
                </c:pt>
                <c:pt idx="60">
                  <c:v>2.0055233108125385</c:v>
                </c:pt>
                <c:pt idx="61">
                  <c:v>2.0055233108125385</c:v>
                </c:pt>
                <c:pt idx="62">
                  <c:v>2.0055233108125385</c:v>
                </c:pt>
                <c:pt idx="63">
                  <c:v>2.1057994763531656</c:v>
                </c:pt>
                <c:pt idx="64">
                  <c:v>2.1057994763531656</c:v>
                </c:pt>
                <c:pt idx="65">
                  <c:v>2.1057994763531656</c:v>
                </c:pt>
                <c:pt idx="66">
                  <c:v>2.2060756418937926</c:v>
                </c:pt>
                <c:pt idx="67">
                  <c:v>2.2060756418937926</c:v>
                </c:pt>
                <c:pt idx="68">
                  <c:v>2.2060756418937926</c:v>
                </c:pt>
                <c:pt idx="69">
                  <c:v>2.3063518074344196</c:v>
                </c:pt>
                <c:pt idx="70">
                  <c:v>2.3063518074344196</c:v>
                </c:pt>
                <c:pt idx="71">
                  <c:v>2.3063518074344196</c:v>
                </c:pt>
                <c:pt idx="72">
                  <c:v>2.4066279729750466</c:v>
                </c:pt>
                <c:pt idx="73">
                  <c:v>2.4066279729750466</c:v>
                </c:pt>
                <c:pt idx="74">
                  <c:v>2.4066279729750466</c:v>
                </c:pt>
                <c:pt idx="75">
                  <c:v>2.5069041385156732</c:v>
                </c:pt>
                <c:pt idx="76">
                  <c:v>2.5069041385156732</c:v>
                </c:pt>
                <c:pt idx="77">
                  <c:v>2.5069041385156732</c:v>
                </c:pt>
                <c:pt idx="78">
                  <c:v>2.6071803040563002</c:v>
                </c:pt>
                <c:pt idx="79">
                  <c:v>2.6071803040563002</c:v>
                </c:pt>
                <c:pt idx="80">
                  <c:v>2.6071803040563002</c:v>
                </c:pt>
                <c:pt idx="81">
                  <c:v>2.7074564695969272</c:v>
                </c:pt>
                <c:pt idx="82">
                  <c:v>2.7074564695969272</c:v>
                </c:pt>
                <c:pt idx="83">
                  <c:v>2.7074564695969272</c:v>
                </c:pt>
                <c:pt idx="84">
                  <c:v>2.8077326351375542</c:v>
                </c:pt>
                <c:pt idx="85">
                  <c:v>2.8077326351375542</c:v>
                </c:pt>
                <c:pt idx="86">
                  <c:v>2.8077326351375542</c:v>
                </c:pt>
                <c:pt idx="87">
                  <c:v>2.9080088006781812</c:v>
                </c:pt>
                <c:pt idx="88">
                  <c:v>2.9080088006781812</c:v>
                </c:pt>
                <c:pt idx="89">
                  <c:v>2.9080088006781812</c:v>
                </c:pt>
                <c:pt idx="90">
                  <c:v>3.0082849662188078</c:v>
                </c:pt>
                <c:pt idx="91">
                  <c:v>3.0082849662188078</c:v>
                </c:pt>
                <c:pt idx="92">
                  <c:v>3.0082849662188078</c:v>
                </c:pt>
                <c:pt idx="93">
                  <c:v>3.1085611317594348</c:v>
                </c:pt>
                <c:pt idx="94">
                  <c:v>3.1085611317594348</c:v>
                </c:pt>
                <c:pt idx="95">
                  <c:v>3.1085611317594348</c:v>
                </c:pt>
                <c:pt idx="96">
                  <c:v>3.2088372973000618</c:v>
                </c:pt>
                <c:pt idx="97">
                  <c:v>3.2088372973000618</c:v>
                </c:pt>
                <c:pt idx="98">
                  <c:v>3.2088372973000618</c:v>
                </c:pt>
                <c:pt idx="99">
                  <c:v>3.3091134628406889</c:v>
                </c:pt>
                <c:pt idx="100">
                  <c:v>3.3091134628406889</c:v>
                </c:pt>
                <c:pt idx="101">
                  <c:v>3.3091134628406889</c:v>
                </c:pt>
                <c:pt idx="102">
                  <c:v>3.4093896283813159</c:v>
                </c:pt>
                <c:pt idx="103">
                  <c:v>3.4093896283813159</c:v>
                </c:pt>
                <c:pt idx="104">
                  <c:v>3.4093896283813159</c:v>
                </c:pt>
                <c:pt idx="105">
                  <c:v>3.5096657939219424</c:v>
                </c:pt>
                <c:pt idx="106">
                  <c:v>3.5096657939219424</c:v>
                </c:pt>
                <c:pt idx="107">
                  <c:v>3.5096657939219424</c:v>
                </c:pt>
                <c:pt idx="108">
                  <c:v>3.6099419594625695</c:v>
                </c:pt>
                <c:pt idx="109">
                  <c:v>3.6099419594625695</c:v>
                </c:pt>
                <c:pt idx="110">
                  <c:v>3.6099419594625695</c:v>
                </c:pt>
                <c:pt idx="111">
                  <c:v>3.7102181250031965</c:v>
                </c:pt>
                <c:pt idx="112">
                  <c:v>3.7102181250031965</c:v>
                </c:pt>
                <c:pt idx="113">
                  <c:v>3.7102181250031965</c:v>
                </c:pt>
                <c:pt idx="114">
                  <c:v>3.8104942905438235</c:v>
                </c:pt>
                <c:pt idx="115">
                  <c:v>3.8104942905438235</c:v>
                </c:pt>
                <c:pt idx="116">
                  <c:v>3.8104942905438235</c:v>
                </c:pt>
                <c:pt idx="117">
                  <c:v>3.9107704560844505</c:v>
                </c:pt>
                <c:pt idx="118">
                  <c:v>3.9107704560844505</c:v>
                </c:pt>
                <c:pt idx="119">
                  <c:v>3.9107704560844505</c:v>
                </c:pt>
                <c:pt idx="120">
                  <c:v>4.0110466216250771</c:v>
                </c:pt>
                <c:pt idx="121">
                  <c:v>4.0110466216250771</c:v>
                </c:pt>
                <c:pt idx="122">
                  <c:v>4.0110466216250771</c:v>
                </c:pt>
                <c:pt idx="123">
                  <c:v>4.1113227871657045</c:v>
                </c:pt>
                <c:pt idx="124">
                  <c:v>4.1113227871657045</c:v>
                </c:pt>
                <c:pt idx="125">
                  <c:v>4.1113227871657045</c:v>
                </c:pt>
                <c:pt idx="126">
                  <c:v>4.2115989527063311</c:v>
                </c:pt>
                <c:pt idx="127">
                  <c:v>4.2115989527063311</c:v>
                </c:pt>
                <c:pt idx="128">
                  <c:v>4.2115989527063311</c:v>
                </c:pt>
                <c:pt idx="129">
                  <c:v>4.3118751182469577</c:v>
                </c:pt>
                <c:pt idx="130">
                  <c:v>4.3118751182469577</c:v>
                </c:pt>
                <c:pt idx="131">
                  <c:v>4.3118751182469577</c:v>
                </c:pt>
                <c:pt idx="132">
                  <c:v>4.4121512837875851</c:v>
                </c:pt>
                <c:pt idx="133">
                  <c:v>4.4121512837875851</c:v>
                </c:pt>
                <c:pt idx="134">
                  <c:v>4.4121512837875851</c:v>
                </c:pt>
                <c:pt idx="135">
                  <c:v>4.5124274493282117</c:v>
                </c:pt>
                <c:pt idx="136">
                  <c:v>4.5124274493282117</c:v>
                </c:pt>
                <c:pt idx="137">
                  <c:v>4.5124274493282117</c:v>
                </c:pt>
              </c:numCache>
            </c:numRef>
          </c:xVal>
          <c:yVal>
            <c:numRef>
              <c:f>'E5.13 Mycotoxins in milk part d'!$E$2502:$E$2641</c:f>
              <c:numCache>
                <c:formatCode>General</c:formatCode>
                <c:ptCount val="140"/>
                <c:pt idx="0">
                  <c:v>0</c:v>
                </c:pt>
                <c:pt idx="1">
                  <c:v>0</c:v>
                </c:pt>
                <c:pt idx="2">
                  <c:v>4.6870559665504888E-3</c:v>
                </c:pt>
                <c:pt idx="3">
                  <c:v>4.6870559665504888E-3</c:v>
                </c:pt>
                <c:pt idx="4">
                  <c:v>0</c:v>
                </c:pt>
                <c:pt idx="5">
                  <c:v>2.29366568575875E-3</c:v>
                </c:pt>
                <c:pt idx="6">
                  <c:v>2.29366568575875E-3</c:v>
                </c:pt>
                <c:pt idx="7">
                  <c:v>0</c:v>
                </c:pt>
                <c:pt idx="8">
                  <c:v>3.3706913121150317E-2</c:v>
                </c:pt>
                <c:pt idx="9">
                  <c:v>3.3706913121150317E-2</c:v>
                </c:pt>
                <c:pt idx="10">
                  <c:v>0</c:v>
                </c:pt>
                <c:pt idx="11">
                  <c:v>4.3878821814515171E-3</c:v>
                </c:pt>
                <c:pt idx="12">
                  <c:v>4.3878821814515171E-3</c:v>
                </c:pt>
                <c:pt idx="13">
                  <c:v>0</c:v>
                </c:pt>
                <c:pt idx="14">
                  <c:v>7.449427248964291E-2</c:v>
                </c:pt>
                <c:pt idx="15">
                  <c:v>7.449427248964291E-2</c:v>
                </c:pt>
                <c:pt idx="16">
                  <c:v>0</c:v>
                </c:pt>
                <c:pt idx="17">
                  <c:v>7.4793446274741784E-2</c:v>
                </c:pt>
                <c:pt idx="18">
                  <c:v>7.4793446274741784E-2</c:v>
                </c:pt>
                <c:pt idx="19">
                  <c:v>0</c:v>
                </c:pt>
                <c:pt idx="20">
                  <c:v>7.6289315200236713E-2</c:v>
                </c:pt>
                <c:pt idx="21">
                  <c:v>7.6289315200236713E-2</c:v>
                </c:pt>
                <c:pt idx="22">
                  <c:v>0</c:v>
                </c:pt>
                <c:pt idx="23">
                  <c:v>0.25310102219372643</c:v>
                </c:pt>
                <c:pt idx="24">
                  <c:v>0.25310102219372643</c:v>
                </c:pt>
                <c:pt idx="25">
                  <c:v>0</c:v>
                </c:pt>
                <c:pt idx="26">
                  <c:v>0.13323205896407347</c:v>
                </c:pt>
                <c:pt idx="27">
                  <c:v>0.13323205896407347</c:v>
                </c:pt>
                <c:pt idx="28">
                  <c:v>0</c:v>
                </c:pt>
                <c:pt idx="29">
                  <c:v>0.34115783960785595</c:v>
                </c:pt>
                <c:pt idx="30">
                  <c:v>0.34115783960785595</c:v>
                </c:pt>
                <c:pt idx="31">
                  <c:v>0</c:v>
                </c:pt>
                <c:pt idx="32">
                  <c:v>0.36229945375484934</c:v>
                </c:pt>
                <c:pt idx="33">
                  <c:v>0.36229945375484934</c:v>
                </c:pt>
                <c:pt idx="34">
                  <c:v>0</c:v>
                </c:pt>
                <c:pt idx="35">
                  <c:v>0.35940744049889239</c:v>
                </c:pt>
                <c:pt idx="36">
                  <c:v>0.35940744049889239</c:v>
                </c:pt>
                <c:pt idx="37">
                  <c:v>0</c:v>
                </c:pt>
                <c:pt idx="38">
                  <c:v>0.57182082791916045</c:v>
                </c:pt>
                <c:pt idx="39">
                  <c:v>0.57182082791916045</c:v>
                </c:pt>
                <c:pt idx="40">
                  <c:v>0</c:v>
                </c:pt>
                <c:pt idx="41">
                  <c:v>0.47149788531597209</c:v>
                </c:pt>
                <c:pt idx="42">
                  <c:v>0.47149788531597209</c:v>
                </c:pt>
                <c:pt idx="43">
                  <c:v>0</c:v>
                </c:pt>
                <c:pt idx="44">
                  <c:v>0.60433104589991482</c:v>
                </c:pt>
                <c:pt idx="45">
                  <c:v>0.60433104589991482</c:v>
                </c:pt>
                <c:pt idx="46">
                  <c:v>0</c:v>
                </c:pt>
                <c:pt idx="47">
                  <c:v>0.61599882351877377</c:v>
                </c:pt>
                <c:pt idx="48">
                  <c:v>0.61599882351877377</c:v>
                </c:pt>
                <c:pt idx="49">
                  <c:v>0</c:v>
                </c:pt>
                <c:pt idx="50">
                  <c:v>0.6017382064290554</c:v>
                </c:pt>
                <c:pt idx="51">
                  <c:v>0.6017382064290554</c:v>
                </c:pt>
                <c:pt idx="52">
                  <c:v>0</c:v>
                </c:pt>
                <c:pt idx="53">
                  <c:v>0.64791069392933154</c:v>
                </c:pt>
                <c:pt idx="54">
                  <c:v>0.64791069392933154</c:v>
                </c:pt>
                <c:pt idx="55">
                  <c:v>0</c:v>
                </c:pt>
                <c:pt idx="56">
                  <c:v>0.58568254662874419</c:v>
                </c:pt>
                <c:pt idx="57">
                  <c:v>0.58568254662874419</c:v>
                </c:pt>
                <c:pt idx="58">
                  <c:v>0</c:v>
                </c:pt>
                <c:pt idx="59">
                  <c:v>0.58408695310821823</c:v>
                </c:pt>
                <c:pt idx="60">
                  <c:v>0.58408695310821823</c:v>
                </c:pt>
                <c:pt idx="61">
                  <c:v>0</c:v>
                </c:pt>
                <c:pt idx="62">
                  <c:v>0.54379821671489004</c:v>
                </c:pt>
                <c:pt idx="63">
                  <c:v>0.54379821671489004</c:v>
                </c:pt>
                <c:pt idx="64">
                  <c:v>0</c:v>
                </c:pt>
                <c:pt idx="65">
                  <c:v>0.48326538752986437</c:v>
                </c:pt>
                <c:pt idx="66">
                  <c:v>0.48326538752986437</c:v>
                </c:pt>
                <c:pt idx="67">
                  <c:v>0</c:v>
                </c:pt>
                <c:pt idx="68">
                  <c:v>0.43978546409548197</c:v>
                </c:pt>
                <c:pt idx="69">
                  <c:v>0.43978546409548197</c:v>
                </c:pt>
                <c:pt idx="70">
                  <c:v>0</c:v>
                </c:pt>
                <c:pt idx="71">
                  <c:v>0.39131931090944844</c:v>
                </c:pt>
                <c:pt idx="72">
                  <c:v>0.39131931090944844</c:v>
                </c:pt>
                <c:pt idx="73">
                  <c:v>0</c:v>
                </c:pt>
                <c:pt idx="74">
                  <c:v>0.33268124903005347</c:v>
                </c:pt>
                <c:pt idx="75">
                  <c:v>0.33268124903005347</c:v>
                </c:pt>
                <c:pt idx="76">
                  <c:v>0</c:v>
                </c:pt>
                <c:pt idx="77">
                  <c:v>0.28591041395957933</c:v>
                </c:pt>
                <c:pt idx="78">
                  <c:v>0.28591041395957933</c:v>
                </c:pt>
                <c:pt idx="79">
                  <c:v>0</c:v>
                </c:pt>
                <c:pt idx="80">
                  <c:v>0.23365472616229394</c:v>
                </c:pt>
                <c:pt idx="81">
                  <c:v>0.23365472616229394</c:v>
                </c:pt>
                <c:pt idx="82">
                  <c:v>0</c:v>
                </c:pt>
                <c:pt idx="83">
                  <c:v>0.19137149786830526</c:v>
                </c:pt>
                <c:pt idx="84">
                  <c:v>0.19137149786830526</c:v>
                </c:pt>
                <c:pt idx="85">
                  <c:v>0</c:v>
                </c:pt>
                <c:pt idx="86">
                  <c:v>0.15985852583788132</c:v>
                </c:pt>
                <c:pt idx="87">
                  <c:v>0.15985852583788132</c:v>
                </c:pt>
                <c:pt idx="88">
                  <c:v>0</c:v>
                </c:pt>
                <c:pt idx="89">
                  <c:v>0.13203536382367836</c:v>
                </c:pt>
                <c:pt idx="90">
                  <c:v>0.13203536382367836</c:v>
                </c:pt>
                <c:pt idx="91">
                  <c:v>0</c:v>
                </c:pt>
                <c:pt idx="92">
                  <c:v>9.0649656884987467E-2</c:v>
                </c:pt>
                <c:pt idx="93">
                  <c:v>9.0649656884987467E-2</c:v>
                </c:pt>
                <c:pt idx="94">
                  <c:v>0</c:v>
                </c:pt>
                <c:pt idx="95">
                  <c:v>7.2400055993949386E-2</c:v>
                </c:pt>
                <c:pt idx="96">
                  <c:v>7.2400055993949386E-2</c:v>
                </c:pt>
                <c:pt idx="97">
                  <c:v>0</c:v>
                </c:pt>
                <c:pt idx="98">
                  <c:v>5.9934481614827124E-2</c:v>
                </c:pt>
                <c:pt idx="99">
                  <c:v>5.9934481614827124E-2</c:v>
                </c:pt>
                <c:pt idx="100">
                  <c:v>0</c:v>
                </c:pt>
                <c:pt idx="101">
                  <c:v>4.1684880723789036E-2</c:v>
                </c:pt>
                <c:pt idx="102">
                  <c:v>4.1684880723789036E-2</c:v>
                </c:pt>
                <c:pt idx="103">
                  <c:v>0</c:v>
                </c:pt>
                <c:pt idx="104">
                  <c:v>3.1014349055259193E-2</c:v>
                </c:pt>
                <c:pt idx="105">
                  <c:v>3.1014349055259193E-2</c:v>
                </c:pt>
                <c:pt idx="106">
                  <c:v>0</c:v>
                </c:pt>
                <c:pt idx="107">
                  <c:v>2.4432525783082946E-2</c:v>
                </c:pt>
                <c:pt idx="108">
                  <c:v>2.4432525783082946E-2</c:v>
                </c:pt>
                <c:pt idx="109">
                  <c:v>0</c:v>
                </c:pt>
                <c:pt idx="110">
                  <c:v>1.6953181155608486E-2</c:v>
                </c:pt>
                <c:pt idx="111">
                  <c:v>1.6953181155608486E-2</c:v>
                </c:pt>
                <c:pt idx="112">
                  <c:v>0</c:v>
                </c:pt>
                <c:pt idx="113">
                  <c:v>1.3163646544354432E-2</c:v>
                </c:pt>
                <c:pt idx="114">
                  <c:v>1.3163646544354432E-2</c:v>
                </c:pt>
                <c:pt idx="115">
                  <c:v>0</c:v>
                </c:pt>
                <c:pt idx="116">
                  <c:v>8.1774167927044228E-3</c:v>
                </c:pt>
                <c:pt idx="117">
                  <c:v>8.1774167927044228E-3</c:v>
                </c:pt>
                <c:pt idx="118">
                  <c:v>0</c:v>
                </c:pt>
                <c:pt idx="119">
                  <c:v>5.6843019168811033E-3</c:v>
                </c:pt>
                <c:pt idx="120">
                  <c:v>5.6843019168811033E-3</c:v>
                </c:pt>
                <c:pt idx="121">
                  <c:v>0</c:v>
                </c:pt>
                <c:pt idx="122">
                  <c:v>4.4876067764839924E-3</c:v>
                </c:pt>
                <c:pt idx="123">
                  <c:v>4.4876067764839924E-3</c:v>
                </c:pt>
                <c:pt idx="124">
                  <c:v>0</c:v>
                </c:pt>
                <c:pt idx="125">
                  <c:v>2.0942164956932129E-3</c:v>
                </c:pt>
                <c:pt idx="126">
                  <c:v>2.0942164956932129E-3</c:v>
                </c:pt>
                <c:pt idx="127">
                  <c:v>0</c:v>
                </c:pt>
                <c:pt idx="128">
                  <c:v>1.5955935205272131E-3</c:v>
                </c:pt>
                <c:pt idx="129">
                  <c:v>1.5955935205272131E-3</c:v>
                </c:pt>
                <c:pt idx="130">
                  <c:v>0</c:v>
                </c:pt>
                <c:pt idx="131">
                  <c:v>7.9779676026470669E-4</c:v>
                </c:pt>
                <c:pt idx="132">
                  <c:v>7.9779676026470669E-4</c:v>
                </c:pt>
                <c:pt idx="133">
                  <c:v>0</c:v>
                </c:pt>
                <c:pt idx="134">
                  <c:v>8.975213552961422E-4</c:v>
                </c:pt>
                <c:pt idx="135">
                  <c:v>8.975213552961422E-4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860435261267265E-2"/>
                  <c:y val="-3.7592909581954423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0.790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286028288553916E-2"/>
                  <c:y val="-3.1151685749426242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2.914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0.69999998807907104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'E5.13 Mycotoxins in milk part d'!$A$34:$A$35</c:f>
              <c:numCache>
                <c:formatCode>General</c:formatCode>
                <c:ptCount val="2"/>
                <c:pt idx="0">
                  <c:v>0.78994714795843624</c:v>
                </c:pt>
                <c:pt idx="1">
                  <c:v>2.9141935588220869</c:v>
                </c:pt>
              </c:numCache>
            </c:numRef>
          </c:xVal>
          <c:yVal>
            <c:numRef>
              <c:f>'E5.13 Mycotoxins in milk part d'!$B$34:$B$35</c:f>
              <c:numCache>
                <c:formatCode>General</c:formatCode>
                <c:ptCount val="2"/>
                <c:pt idx="0">
                  <c:v>0.70000000000000007</c:v>
                </c:pt>
                <c:pt idx="1">
                  <c:v>0.70000000000000007</c:v>
                </c:pt>
              </c:numCache>
            </c:numRef>
          </c:yVal>
          <c:smooth val="1"/>
        </c:ser>
        <c:ser>
          <c:idx val="3"/>
          <c:order val="3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'E5.13 Mycotoxins in milk part d'!$A$36:$A$38</c:f>
              <c:numCache>
                <c:formatCode>General</c:formatCode>
                <c:ptCount val="3"/>
                <c:pt idx="0">
                  <c:v>0.39497357397921812</c:v>
                </c:pt>
                <c:pt idx="1">
                  <c:v>1.8520703533902616</c:v>
                </c:pt>
                <c:pt idx="2">
                  <c:v>3.6820967794110437</c:v>
                </c:pt>
              </c:numCache>
            </c:numRef>
          </c:xVal>
          <c:yVal>
            <c:numRef>
              <c:f>'E5.13 Mycotoxins in milk part d'!$B$36:$B$38</c:f>
              <c:numCache>
                <c:formatCode>General</c:formatCode>
                <c:ptCount val="3"/>
                <c:pt idx="0">
                  <c:v>0.70000000000000007</c:v>
                </c:pt>
                <c:pt idx="1">
                  <c:v>0.70000000000000007</c:v>
                </c:pt>
                <c:pt idx="2">
                  <c:v>0.70000000000000007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14944"/>
        <c:axId val="169337600"/>
      </c:scatterChart>
      <c:valAx>
        <c:axId val="169314944"/>
        <c:scaling>
          <c:orientation val="minMax"/>
          <c:max val="4.45"/>
          <c:min val="0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IE" sz="1400" b="1" i="0" u="none" strike="noStrike" baseline="0">
                    <a:effectLst/>
                  </a:rPr>
                  <a:t>Contamination  level (ug/L)</a:t>
                </a:r>
                <a:endParaRPr lang="en-IE" sz="1400"/>
              </a:p>
            </c:rich>
          </c:tx>
          <c:layout>
            <c:manualLayout>
              <c:xMode val="edge"/>
              <c:yMode val="edge"/>
              <c:x val="0.40317977669337052"/>
              <c:y val="0.92164885186453138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9337600"/>
        <c:crossesAt val="0"/>
        <c:crossBetween val="midCat"/>
        <c:majorUnit val="0.89"/>
      </c:valAx>
      <c:valAx>
        <c:axId val="169337600"/>
        <c:scaling>
          <c:orientation val="minMax"/>
          <c:max val="0.70000000000000007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>
            <c:manualLayout>
              <c:xMode val="edge"/>
              <c:yMode val="edge"/>
              <c:x val="2.556255214106945E-2"/>
              <c:y val="0.2514433159623162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9314944"/>
        <c:crossesAt val="0"/>
        <c:crossBetween val="midCat"/>
        <c:majorUnit val="0.1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41301959348103"/>
          <c:y val="0.11498032890935353"/>
          <c:w val="0.73497695782213268"/>
          <c:h val="0.71124162563317739"/>
        </c:manualLayout>
      </c:layout>
      <c:scatterChart>
        <c:scatterStyle val="smoothMarker"/>
        <c:varyColors val="0"/>
        <c:ser>
          <c:idx val="0"/>
          <c:order val="0"/>
          <c:tx>
            <c:v>Positives</c:v>
          </c:tx>
          <c:spPr>
            <a:ln w="50800">
              <a:solidFill>
                <a:srgbClr val="008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12700">
                <a:solidFill>
                  <a:srgbClr val="0080FF"/>
                </a:solidFill>
                <a:prstDash val="solid"/>
              </a:ln>
            </c:spPr>
          </c:errBars>
          <c:xVal>
            <c:numRef>
              <c:f>'E5.14 10 Brucellosis in cattle'!$B$2502:$B$2580</c:f>
              <c:numCache>
                <c:formatCode>General</c:formatCode>
                <c:ptCount val="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17</c:v>
                </c:pt>
                <c:pt idx="52">
                  <c:v>17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</c:numCache>
            </c:numRef>
          </c:xVal>
          <c:yVal>
            <c:numRef>
              <c:f>'E5.14 10 Brucellosis in cattle'!$C$2502:$C$2580</c:f>
              <c:numCache>
                <c:formatCode>General</c:formatCode>
                <c:ptCount val="79"/>
                <c:pt idx="0">
                  <c:v>9.9999999999999998E-201</c:v>
                </c:pt>
                <c:pt idx="1">
                  <c:v>2.8299999999999999E-2</c:v>
                </c:pt>
                <c:pt idx="2">
                  <c:v>9.9999999999999998E-201</c:v>
                </c:pt>
                <c:pt idx="3">
                  <c:v>9.9999999999999998E-201</c:v>
                </c:pt>
                <c:pt idx="4">
                  <c:v>8.7599999999999997E-2</c:v>
                </c:pt>
                <c:pt idx="5">
                  <c:v>9.9999999999999998E-201</c:v>
                </c:pt>
                <c:pt idx="6">
                  <c:v>9.9999999999999998E-201</c:v>
                </c:pt>
                <c:pt idx="7">
                  <c:v>0.13039999999999999</c:v>
                </c:pt>
                <c:pt idx="8">
                  <c:v>9.9999999999999998E-201</c:v>
                </c:pt>
                <c:pt idx="9">
                  <c:v>9.9999999999999998E-201</c:v>
                </c:pt>
                <c:pt idx="10">
                  <c:v>0.156</c:v>
                </c:pt>
                <c:pt idx="11">
                  <c:v>9.9999999999999998E-201</c:v>
                </c:pt>
                <c:pt idx="12">
                  <c:v>9.9999999999999998E-201</c:v>
                </c:pt>
                <c:pt idx="13">
                  <c:v>0.14979999999999999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0.1343</c:v>
                </c:pt>
                <c:pt idx="17">
                  <c:v>9.9999999999999998E-201</c:v>
                </c:pt>
                <c:pt idx="18">
                  <c:v>9.9999999999999998E-201</c:v>
                </c:pt>
                <c:pt idx="19">
                  <c:v>0.1023</c:v>
                </c:pt>
                <c:pt idx="20">
                  <c:v>9.9999999999999998E-201</c:v>
                </c:pt>
                <c:pt idx="21">
                  <c:v>9.9999999999999998E-201</c:v>
                </c:pt>
                <c:pt idx="22">
                  <c:v>7.5999999999999998E-2</c:v>
                </c:pt>
                <c:pt idx="23">
                  <c:v>9.9999999999999998E-201</c:v>
                </c:pt>
                <c:pt idx="24">
                  <c:v>9.9999999999999998E-201</c:v>
                </c:pt>
                <c:pt idx="25">
                  <c:v>5.0299999999999997E-2</c:v>
                </c:pt>
                <c:pt idx="26">
                  <c:v>9.9999999999999998E-201</c:v>
                </c:pt>
                <c:pt idx="27">
                  <c:v>9.9999999999999998E-201</c:v>
                </c:pt>
                <c:pt idx="28">
                  <c:v>3.5799999999999998E-2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1.89E-2</c:v>
                </c:pt>
                <c:pt idx="32">
                  <c:v>9.9999999999999998E-201</c:v>
                </c:pt>
                <c:pt idx="33">
                  <c:v>9.9999999999999998E-201</c:v>
                </c:pt>
                <c:pt idx="34">
                  <c:v>1.29E-2</c:v>
                </c:pt>
                <c:pt idx="35">
                  <c:v>9.9999999999999998E-201</c:v>
                </c:pt>
                <c:pt idx="36">
                  <c:v>9.9999999999999998E-201</c:v>
                </c:pt>
                <c:pt idx="37">
                  <c:v>6.4000000000000003E-3</c:v>
                </c:pt>
                <c:pt idx="38">
                  <c:v>9.9999999999999998E-201</c:v>
                </c:pt>
                <c:pt idx="39">
                  <c:v>9.9999999999999998E-201</c:v>
                </c:pt>
                <c:pt idx="40">
                  <c:v>4.7000000000000002E-3</c:v>
                </c:pt>
                <c:pt idx="41">
                  <c:v>9.9999999999999998E-201</c:v>
                </c:pt>
                <c:pt idx="42">
                  <c:v>9.9999999999999998E-201</c:v>
                </c:pt>
                <c:pt idx="43">
                  <c:v>3.2000000000000002E-3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1.4E-3</c:v>
                </c:pt>
                <c:pt idx="47">
                  <c:v>9.9999999999999998E-201</c:v>
                </c:pt>
                <c:pt idx="48">
                  <c:v>9.9999999999999998E-201</c:v>
                </c:pt>
                <c:pt idx="49">
                  <c:v>8.9999999999999998E-4</c:v>
                </c:pt>
                <c:pt idx="50">
                  <c:v>9.9999999999999998E-201</c:v>
                </c:pt>
                <c:pt idx="51">
                  <c:v>9.9999999999999998E-201</c:v>
                </c:pt>
                <c:pt idx="52">
                  <c:v>2.9999999999999997E-4</c:v>
                </c:pt>
                <c:pt idx="53">
                  <c:v>9.9999999999999998E-201</c:v>
                </c:pt>
                <c:pt idx="54">
                  <c:v>9.9999999999999998E-201</c:v>
                </c:pt>
                <c:pt idx="55">
                  <c:v>4.0000000000000002E-4</c:v>
                </c:pt>
                <c:pt idx="56">
                  <c:v>9.9999999999999998E-201</c:v>
                </c:pt>
                <c:pt idx="57">
                  <c:v>9.9999999999999998E-201</c:v>
                </c:pt>
                <c:pt idx="58">
                  <c:v>1E-4</c:v>
                </c:pt>
                <c:pt idx="59">
                  <c:v>9.9999999999999998E-201</c:v>
                </c:pt>
              </c:numCache>
            </c:numRef>
          </c:yVal>
          <c:smooth val="0"/>
        </c:ser>
        <c:ser>
          <c:idx val="1"/>
          <c:order val="1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0448940975401335E-3"/>
                  <c:y val="-3.8832130989635796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0.00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548770066532381E-2"/>
                  <c:y val="-3.2081074342954742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9.00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0.15999999642372131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'E5.14 10 Brucellosis in cattle'!$A$34:$A$35</c:f>
              <c:numCache>
                <c:formatCode>General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'E5.14 10 Brucellosis in cattle'!$B$34:$B$35</c:f>
              <c:numCache>
                <c:formatCode>General</c:formatCode>
                <c:ptCount val="2"/>
                <c:pt idx="0">
                  <c:v>0.16000000000000003</c:v>
                </c:pt>
                <c:pt idx="1">
                  <c:v>0.16000000000000003</c:v>
                </c:pt>
              </c:numCache>
            </c:numRef>
          </c:yVal>
          <c:smooth val="1"/>
        </c:ser>
        <c:ser>
          <c:idx val="2"/>
          <c:order val="2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2.8%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92.2%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'E5.14 10 Brucellosis in cattle'!$A$36:$A$38</c:f>
              <c:numCache>
                <c:formatCode>General</c:formatCode>
                <c:ptCount val="3"/>
                <c:pt idx="0">
                  <c:v>-0.86996874999999996</c:v>
                </c:pt>
                <c:pt idx="1">
                  <c:v>4.5</c:v>
                </c:pt>
                <c:pt idx="2">
                  <c:v>14.450000000000001</c:v>
                </c:pt>
              </c:numCache>
            </c:numRef>
          </c:xVal>
          <c:yVal>
            <c:numRef>
              <c:f>'E5.14 10 Brucellosis in cattle'!$B$36:$B$38</c:f>
              <c:numCache>
                <c:formatCode>General</c:formatCode>
                <c:ptCount val="3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559168"/>
        <c:axId val="277560704"/>
      </c:scatterChart>
      <c:valAx>
        <c:axId val="277559168"/>
        <c:scaling>
          <c:orientation val="minMax"/>
          <c:max val="20"/>
          <c:min val="-1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277560704"/>
        <c:crossesAt val="0"/>
        <c:crossBetween val="midCat"/>
        <c:majorUnit val="2"/>
      </c:valAx>
      <c:valAx>
        <c:axId val="277560704"/>
        <c:scaling>
          <c:orientation val="minMax"/>
          <c:max val="0.16000000000000003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Mass</a:t>
                </a:r>
              </a:p>
            </c:rich>
          </c:tx>
          <c:layout>
            <c:manualLayout>
              <c:xMode val="edge"/>
              <c:yMode val="edge"/>
              <c:x val="1.5046847341756701E-2"/>
              <c:y val="0.27649962497082958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4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277559168"/>
        <c:crossesAt val="-1.7399374999999999"/>
        <c:crossBetween val="midCat"/>
        <c:majorUnit val="0.02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6797900262466"/>
          <c:y val="0.11640858772779586"/>
          <c:w val="0.71414189892930047"/>
          <c:h val="0.71815135608048997"/>
        </c:manualLayout>
      </c:layout>
      <c:scatterChart>
        <c:scatterStyle val="smoothMarker"/>
        <c:varyColors val="0"/>
        <c:ser>
          <c:idx val="6"/>
          <c:order val="6"/>
          <c:tx>
            <c:v>Binomial(100,0.05)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</c:errBars>
          <c:xVal>
            <c:numRef>
              <c:f>'E5.5 Badgers in the wild'!$B$2502:$B$2590</c:f>
              <c:numCache>
                <c:formatCode>General</c:formatCode>
                <c:ptCount val="89"/>
                <c:pt idx="0">
                  <c:v>-9.0562500000000004E-2</c:v>
                </c:pt>
                <c:pt idx="1">
                  <c:v>-9.0562500000000004E-2</c:v>
                </c:pt>
                <c:pt idx="2">
                  <c:v>0</c:v>
                </c:pt>
                <c:pt idx="3">
                  <c:v>9.0562500000000004E-2</c:v>
                </c:pt>
                <c:pt idx="4">
                  <c:v>9.0562500000000004E-2</c:v>
                </c:pt>
                <c:pt idx="5">
                  <c:v>0.90943750000000001</c:v>
                </c:pt>
                <c:pt idx="6">
                  <c:v>0.90943750000000001</c:v>
                </c:pt>
                <c:pt idx="7">
                  <c:v>1</c:v>
                </c:pt>
                <c:pt idx="8">
                  <c:v>1.0905625000000001</c:v>
                </c:pt>
                <c:pt idx="9">
                  <c:v>1.0905625000000001</c:v>
                </c:pt>
                <c:pt idx="10">
                  <c:v>1.9094374999999999</c:v>
                </c:pt>
                <c:pt idx="11">
                  <c:v>1.9094374999999999</c:v>
                </c:pt>
                <c:pt idx="12">
                  <c:v>2</c:v>
                </c:pt>
                <c:pt idx="13">
                  <c:v>2.0905624999999999</c:v>
                </c:pt>
                <c:pt idx="14">
                  <c:v>2.0905624999999999</c:v>
                </c:pt>
                <c:pt idx="15">
                  <c:v>2.9094375000000001</c:v>
                </c:pt>
                <c:pt idx="16">
                  <c:v>2.9094375000000001</c:v>
                </c:pt>
                <c:pt idx="17">
                  <c:v>3</c:v>
                </c:pt>
                <c:pt idx="18">
                  <c:v>3.0905624999999999</c:v>
                </c:pt>
                <c:pt idx="19">
                  <c:v>3.0905624999999999</c:v>
                </c:pt>
                <c:pt idx="20">
                  <c:v>3.9094375000000001</c:v>
                </c:pt>
                <c:pt idx="21">
                  <c:v>3.9094375000000001</c:v>
                </c:pt>
                <c:pt idx="22">
                  <c:v>4</c:v>
                </c:pt>
                <c:pt idx="23">
                  <c:v>4.0905624999999999</c:v>
                </c:pt>
                <c:pt idx="24">
                  <c:v>4.0905624999999999</c:v>
                </c:pt>
                <c:pt idx="25">
                  <c:v>4.9094375000000001</c:v>
                </c:pt>
                <c:pt idx="26">
                  <c:v>4.9094375000000001</c:v>
                </c:pt>
                <c:pt idx="27">
                  <c:v>5</c:v>
                </c:pt>
                <c:pt idx="28">
                  <c:v>5.0905624999999999</c:v>
                </c:pt>
                <c:pt idx="29">
                  <c:v>5.0905624999999999</c:v>
                </c:pt>
                <c:pt idx="30">
                  <c:v>5.9094375000000001</c:v>
                </c:pt>
                <c:pt idx="31">
                  <c:v>5.9094375000000001</c:v>
                </c:pt>
                <c:pt idx="32">
                  <c:v>6</c:v>
                </c:pt>
                <c:pt idx="33">
                  <c:v>6.0905624999999999</c:v>
                </c:pt>
                <c:pt idx="34">
                  <c:v>6.0905624999999999</c:v>
                </c:pt>
                <c:pt idx="35">
                  <c:v>6.9094375000000001</c:v>
                </c:pt>
                <c:pt idx="36">
                  <c:v>6.9094375000000001</c:v>
                </c:pt>
                <c:pt idx="37">
                  <c:v>7</c:v>
                </c:pt>
                <c:pt idx="38">
                  <c:v>7.0905624999999999</c:v>
                </c:pt>
                <c:pt idx="39">
                  <c:v>7.0905624999999999</c:v>
                </c:pt>
                <c:pt idx="40">
                  <c:v>7.9094375000000001</c:v>
                </c:pt>
                <c:pt idx="41">
                  <c:v>7.9094375000000001</c:v>
                </c:pt>
                <c:pt idx="42">
                  <c:v>8</c:v>
                </c:pt>
                <c:pt idx="43">
                  <c:v>8.0905625000000008</c:v>
                </c:pt>
                <c:pt idx="44">
                  <c:v>8.0905625000000008</c:v>
                </c:pt>
                <c:pt idx="45">
                  <c:v>8.9094374999999992</c:v>
                </c:pt>
                <c:pt idx="46">
                  <c:v>8.9094374999999992</c:v>
                </c:pt>
                <c:pt idx="47">
                  <c:v>9</c:v>
                </c:pt>
                <c:pt idx="48">
                  <c:v>9.0905625000000008</c:v>
                </c:pt>
                <c:pt idx="49">
                  <c:v>9.0905625000000008</c:v>
                </c:pt>
                <c:pt idx="50">
                  <c:v>9.9094374999999992</c:v>
                </c:pt>
                <c:pt idx="51">
                  <c:v>9.9094374999999992</c:v>
                </c:pt>
                <c:pt idx="52">
                  <c:v>10</c:v>
                </c:pt>
                <c:pt idx="53">
                  <c:v>10.090562500000001</c:v>
                </c:pt>
                <c:pt idx="54">
                  <c:v>10.090562500000001</c:v>
                </c:pt>
                <c:pt idx="55">
                  <c:v>10.909437499999999</c:v>
                </c:pt>
                <c:pt idx="56">
                  <c:v>10.909437499999999</c:v>
                </c:pt>
                <c:pt idx="57">
                  <c:v>11</c:v>
                </c:pt>
                <c:pt idx="58">
                  <c:v>11.090562500000001</c:v>
                </c:pt>
                <c:pt idx="59">
                  <c:v>11.090562500000001</c:v>
                </c:pt>
                <c:pt idx="60">
                  <c:v>11.909437499999999</c:v>
                </c:pt>
                <c:pt idx="61">
                  <c:v>11.909437499999999</c:v>
                </c:pt>
                <c:pt idx="62">
                  <c:v>12</c:v>
                </c:pt>
                <c:pt idx="63">
                  <c:v>12.090562500000001</c:v>
                </c:pt>
                <c:pt idx="64">
                  <c:v>12.090562500000001</c:v>
                </c:pt>
                <c:pt idx="65">
                  <c:v>12.909437499999999</c:v>
                </c:pt>
                <c:pt idx="66">
                  <c:v>12.909437499999999</c:v>
                </c:pt>
                <c:pt idx="67">
                  <c:v>13</c:v>
                </c:pt>
                <c:pt idx="68">
                  <c:v>13.090562500000001</c:v>
                </c:pt>
                <c:pt idx="69">
                  <c:v>13.090562500000001</c:v>
                </c:pt>
                <c:pt idx="70">
                  <c:v>13.909437499999999</c:v>
                </c:pt>
                <c:pt idx="71">
                  <c:v>13.909437499999999</c:v>
                </c:pt>
                <c:pt idx="72">
                  <c:v>14</c:v>
                </c:pt>
                <c:pt idx="73">
                  <c:v>14.090562500000001</c:v>
                </c:pt>
                <c:pt idx="74">
                  <c:v>14.090562500000001</c:v>
                </c:pt>
              </c:numCache>
            </c:numRef>
          </c:xVal>
          <c:yVal>
            <c:numRef>
              <c:f>'E5.5 Badgers in the wild'!$C$2502:$C$2590</c:f>
              <c:numCache>
                <c:formatCode>General</c:formatCode>
                <c:ptCount val="89"/>
                <c:pt idx="0">
                  <c:v>9.9999999999999998E-201</c:v>
                </c:pt>
                <c:pt idx="1">
                  <c:v>5.9205292203340166E-3</c:v>
                </c:pt>
                <c:pt idx="2">
                  <c:v>5.9205292203340166E-3</c:v>
                </c:pt>
                <c:pt idx="3">
                  <c:v>5.9205292203340166E-3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3.116068010702118E-2</c:v>
                </c:pt>
                <c:pt idx="7">
                  <c:v>3.116068010702118E-2</c:v>
                </c:pt>
                <c:pt idx="8">
                  <c:v>3.116068010702118E-2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8.1181771857765705E-2</c:v>
                </c:pt>
                <c:pt idx="12">
                  <c:v>8.1181771857765705E-2</c:v>
                </c:pt>
                <c:pt idx="13">
                  <c:v>8.1181771857765705E-2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0.13957567793089526</c:v>
                </c:pt>
                <c:pt idx="17">
                  <c:v>0.13957567793089526</c:v>
                </c:pt>
                <c:pt idx="18">
                  <c:v>0.13957567793089526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0.17814264156969511</c:v>
                </c:pt>
                <c:pt idx="22">
                  <c:v>0.17814264156969511</c:v>
                </c:pt>
                <c:pt idx="23">
                  <c:v>0.17814264156969511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0.18001782727043014</c:v>
                </c:pt>
                <c:pt idx="27">
                  <c:v>0.18001782727043014</c:v>
                </c:pt>
                <c:pt idx="28">
                  <c:v>0.18001782727043014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0.15001485605869033</c:v>
                </c:pt>
                <c:pt idx="32">
                  <c:v>0.15001485605869033</c:v>
                </c:pt>
                <c:pt idx="33">
                  <c:v>0.15001485605869033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0.10602553736478923</c:v>
                </c:pt>
                <c:pt idx="37">
                  <c:v>0.10602553736478923</c:v>
                </c:pt>
                <c:pt idx="38">
                  <c:v>0.10602553736478923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6.4870887992930309E-2</c:v>
                </c:pt>
                <c:pt idx="42">
                  <c:v>6.4870887992930309E-2</c:v>
                </c:pt>
                <c:pt idx="43">
                  <c:v>6.4870887992930309E-2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3.4901296464032505E-2</c:v>
                </c:pt>
                <c:pt idx="47">
                  <c:v>3.4901296464032505E-2</c:v>
                </c:pt>
                <c:pt idx="48">
                  <c:v>3.4901296464032505E-2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1.6715884095931489E-2</c:v>
                </c:pt>
                <c:pt idx="52">
                  <c:v>1.6715884095931489E-2</c:v>
                </c:pt>
                <c:pt idx="53">
                  <c:v>1.6715884095931489E-2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7.1982276011187908E-3</c:v>
                </c:pt>
                <c:pt idx="57">
                  <c:v>7.1982276011187908E-3</c:v>
                </c:pt>
                <c:pt idx="58">
                  <c:v>7.1982276011187908E-3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2.8098344583314628E-3</c:v>
                </c:pt>
                <c:pt idx="62">
                  <c:v>2.8098344583314628E-3</c:v>
                </c:pt>
                <c:pt idx="63">
                  <c:v>2.8098344583314628E-3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1.0010746248306399E-3</c:v>
                </c:pt>
                <c:pt idx="67">
                  <c:v>1.0010746248306399E-3</c:v>
                </c:pt>
                <c:pt idx="68">
                  <c:v>1.0010746248306399E-3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3.2741914421152582E-4</c:v>
                </c:pt>
                <c:pt idx="72">
                  <c:v>3.2741914421152582E-4</c:v>
                </c:pt>
                <c:pt idx="73">
                  <c:v>3.2741914421152582E-4</c:v>
                </c:pt>
                <c:pt idx="74">
                  <c:v>9.9999999999999998E-201</c:v>
                </c:pt>
              </c:numCache>
            </c:numRef>
          </c:yVal>
          <c:smooth val="1"/>
        </c:ser>
        <c:ser>
          <c:idx val="7"/>
          <c:order val="7"/>
          <c:tx>
            <c:v>xDelimiter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minus"/>
            <c:errValType val="fixedVal"/>
            <c:noEndCap val="0"/>
            <c:val val="0.20000000298023224"/>
          </c:errBars>
          <c:xVal>
            <c:numRef>
              <c:f>'E5.5 Badgers in the wild'!$A$34:$A$35</c:f>
              <c:numCache>
                <c:formatCode>General</c:formatCode>
                <c:ptCount val="2"/>
                <c:pt idx="0">
                  <c:v>2</c:v>
                </c:pt>
                <c:pt idx="1">
                  <c:v>9</c:v>
                </c:pt>
              </c:numCache>
            </c:numRef>
          </c:xVal>
          <c:yVal>
            <c:numRef>
              <c:f>'E5.5 Badgers in the wild'!$B$34:$B$35</c:f>
              <c:numCache>
                <c:formatCode>General</c:formatCode>
                <c:ptCount val="2"/>
                <c:pt idx="0">
                  <c:v>0.20000000000000004</c:v>
                </c:pt>
                <c:pt idx="1">
                  <c:v>0.20000000000000004</c:v>
                </c:pt>
              </c:numCache>
            </c:numRef>
          </c:yVal>
          <c:smooth val="1"/>
        </c:ser>
        <c:ser>
          <c:idx val="8"/>
          <c:order val="8"/>
          <c:tx>
            <c:v>xPDelimiter</c:v>
          </c:tx>
          <c:spPr>
            <a:ln w="28575">
              <a:noFill/>
            </a:ln>
          </c:spPr>
          <c:marker>
            <c:symbol val="none"/>
          </c:marker>
          <c:xVal>
            <c:numRef>
              <c:f>'E5.5 Badgers in the wild'!$A$36:$A$38</c:f>
              <c:numCache>
                <c:formatCode>General</c:formatCode>
                <c:ptCount val="3"/>
                <c:pt idx="0">
                  <c:v>-1.125</c:v>
                </c:pt>
                <c:pt idx="1">
                  <c:v>5.5</c:v>
                </c:pt>
                <c:pt idx="2">
                  <c:v>11.43125</c:v>
                </c:pt>
              </c:numCache>
            </c:numRef>
          </c:xVal>
          <c:yVal>
            <c:numRef>
              <c:f>'E5.5 Badgers in the wild'!$B$36:$B$38</c:f>
              <c:numCache>
                <c:formatCode>General</c:formatCode>
                <c:ptCount val="3"/>
                <c:pt idx="0">
                  <c:v>0.20000000000000004</c:v>
                </c:pt>
                <c:pt idx="1">
                  <c:v>0.20000000000000004</c:v>
                </c:pt>
                <c:pt idx="2">
                  <c:v>0.20000000000000004</c:v>
                </c:pt>
              </c:numCache>
            </c:numRef>
          </c:yVal>
          <c:smooth val="1"/>
        </c:ser>
        <c:ser>
          <c:idx val="9"/>
          <c:order val="9"/>
          <c:tx>
            <c:v>Binomial(100,0.05)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</c:errBars>
          <c:xVal>
            <c:numRef>
              <c:f>'E5.5 Badgers in the wild'!$B$2502:$B$2590</c:f>
              <c:numCache>
                <c:formatCode>General</c:formatCode>
                <c:ptCount val="89"/>
                <c:pt idx="0">
                  <c:v>-9.0562500000000004E-2</c:v>
                </c:pt>
                <c:pt idx="1">
                  <c:v>-9.0562500000000004E-2</c:v>
                </c:pt>
                <c:pt idx="2">
                  <c:v>0</c:v>
                </c:pt>
                <c:pt idx="3">
                  <c:v>9.0562500000000004E-2</c:v>
                </c:pt>
                <c:pt idx="4">
                  <c:v>9.0562500000000004E-2</c:v>
                </c:pt>
                <c:pt idx="5">
                  <c:v>0.90943750000000001</c:v>
                </c:pt>
                <c:pt idx="6">
                  <c:v>0.90943750000000001</c:v>
                </c:pt>
                <c:pt idx="7">
                  <c:v>1</c:v>
                </c:pt>
                <c:pt idx="8">
                  <c:v>1.0905625000000001</c:v>
                </c:pt>
                <c:pt idx="9">
                  <c:v>1.0905625000000001</c:v>
                </c:pt>
                <c:pt idx="10">
                  <c:v>1.9094374999999999</c:v>
                </c:pt>
                <c:pt idx="11">
                  <c:v>1.9094374999999999</c:v>
                </c:pt>
                <c:pt idx="12">
                  <c:v>2</c:v>
                </c:pt>
                <c:pt idx="13">
                  <c:v>2.0905624999999999</c:v>
                </c:pt>
                <c:pt idx="14">
                  <c:v>2.0905624999999999</c:v>
                </c:pt>
                <c:pt idx="15">
                  <c:v>2.9094375000000001</c:v>
                </c:pt>
                <c:pt idx="16">
                  <c:v>2.9094375000000001</c:v>
                </c:pt>
                <c:pt idx="17">
                  <c:v>3</c:v>
                </c:pt>
                <c:pt idx="18">
                  <c:v>3.0905624999999999</c:v>
                </c:pt>
                <c:pt idx="19">
                  <c:v>3.0905624999999999</c:v>
                </c:pt>
                <c:pt idx="20">
                  <c:v>3.9094375000000001</c:v>
                </c:pt>
                <c:pt idx="21">
                  <c:v>3.9094375000000001</c:v>
                </c:pt>
                <c:pt idx="22">
                  <c:v>4</c:v>
                </c:pt>
                <c:pt idx="23">
                  <c:v>4.0905624999999999</c:v>
                </c:pt>
                <c:pt idx="24">
                  <c:v>4.0905624999999999</c:v>
                </c:pt>
                <c:pt idx="25">
                  <c:v>4.9094375000000001</c:v>
                </c:pt>
                <c:pt idx="26">
                  <c:v>4.9094375000000001</c:v>
                </c:pt>
                <c:pt idx="27">
                  <c:v>5</c:v>
                </c:pt>
                <c:pt idx="28">
                  <c:v>5.0905624999999999</c:v>
                </c:pt>
                <c:pt idx="29">
                  <c:v>5.0905624999999999</c:v>
                </c:pt>
                <c:pt idx="30">
                  <c:v>5.9094375000000001</c:v>
                </c:pt>
                <c:pt idx="31">
                  <c:v>5.9094375000000001</c:v>
                </c:pt>
                <c:pt idx="32">
                  <c:v>6</c:v>
                </c:pt>
                <c:pt idx="33">
                  <c:v>6.0905624999999999</c:v>
                </c:pt>
                <c:pt idx="34">
                  <c:v>6.0905624999999999</c:v>
                </c:pt>
                <c:pt idx="35">
                  <c:v>6.9094375000000001</c:v>
                </c:pt>
                <c:pt idx="36">
                  <c:v>6.9094375000000001</c:v>
                </c:pt>
                <c:pt idx="37">
                  <c:v>7</c:v>
                </c:pt>
                <c:pt idx="38">
                  <c:v>7.0905624999999999</c:v>
                </c:pt>
                <c:pt idx="39">
                  <c:v>7.0905624999999999</c:v>
                </c:pt>
                <c:pt idx="40">
                  <c:v>7.9094375000000001</c:v>
                </c:pt>
                <c:pt idx="41">
                  <c:v>7.9094375000000001</c:v>
                </c:pt>
                <c:pt idx="42">
                  <c:v>8</c:v>
                </c:pt>
                <c:pt idx="43">
                  <c:v>8.0905625000000008</c:v>
                </c:pt>
                <c:pt idx="44">
                  <c:v>8.0905625000000008</c:v>
                </c:pt>
                <c:pt idx="45">
                  <c:v>8.9094374999999992</c:v>
                </c:pt>
                <c:pt idx="46">
                  <c:v>8.9094374999999992</c:v>
                </c:pt>
                <c:pt idx="47">
                  <c:v>9</c:v>
                </c:pt>
                <c:pt idx="48">
                  <c:v>9.0905625000000008</c:v>
                </c:pt>
                <c:pt idx="49">
                  <c:v>9.0905625000000008</c:v>
                </c:pt>
                <c:pt idx="50">
                  <c:v>9.9094374999999992</c:v>
                </c:pt>
                <c:pt idx="51">
                  <c:v>9.9094374999999992</c:v>
                </c:pt>
                <c:pt idx="52">
                  <c:v>10</c:v>
                </c:pt>
                <c:pt idx="53">
                  <c:v>10.090562500000001</c:v>
                </c:pt>
                <c:pt idx="54">
                  <c:v>10.090562500000001</c:v>
                </c:pt>
                <c:pt idx="55">
                  <c:v>10.909437499999999</c:v>
                </c:pt>
                <c:pt idx="56">
                  <c:v>10.909437499999999</c:v>
                </c:pt>
                <c:pt idx="57">
                  <c:v>11</c:v>
                </c:pt>
                <c:pt idx="58">
                  <c:v>11.090562500000001</c:v>
                </c:pt>
                <c:pt idx="59">
                  <c:v>11.090562500000001</c:v>
                </c:pt>
                <c:pt idx="60">
                  <c:v>11.909437499999999</c:v>
                </c:pt>
                <c:pt idx="61">
                  <c:v>11.909437499999999</c:v>
                </c:pt>
                <c:pt idx="62">
                  <c:v>12</c:v>
                </c:pt>
                <c:pt idx="63">
                  <c:v>12.090562500000001</c:v>
                </c:pt>
                <c:pt idx="64">
                  <c:v>12.090562500000001</c:v>
                </c:pt>
                <c:pt idx="65">
                  <c:v>12.909437499999999</c:v>
                </c:pt>
                <c:pt idx="66">
                  <c:v>12.909437499999999</c:v>
                </c:pt>
                <c:pt idx="67">
                  <c:v>13</c:v>
                </c:pt>
                <c:pt idx="68">
                  <c:v>13.090562500000001</c:v>
                </c:pt>
                <c:pt idx="69">
                  <c:v>13.090562500000001</c:v>
                </c:pt>
                <c:pt idx="70">
                  <c:v>13.909437499999999</c:v>
                </c:pt>
                <c:pt idx="71">
                  <c:v>13.909437499999999</c:v>
                </c:pt>
                <c:pt idx="72">
                  <c:v>14</c:v>
                </c:pt>
                <c:pt idx="73">
                  <c:v>14.090562500000001</c:v>
                </c:pt>
                <c:pt idx="74">
                  <c:v>14.090562500000001</c:v>
                </c:pt>
              </c:numCache>
            </c:numRef>
          </c:xVal>
          <c:yVal>
            <c:numRef>
              <c:f>'E5.5 Badgers in the wild'!$C$2502:$C$2590</c:f>
              <c:numCache>
                <c:formatCode>General</c:formatCode>
                <c:ptCount val="89"/>
                <c:pt idx="0">
                  <c:v>9.9999999999999998E-201</c:v>
                </c:pt>
                <c:pt idx="1">
                  <c:v>5.9205292203340166E-3</c:v>
                </c:pt>
                <c:pt idx="2">
                  <c:v>5.9205292203340166E-3</c:v>
                </c:pt>
                <c:pt idx="3">
                  <c:v>5.9205292203340166E-3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3.116068010702118E-2</c:v>
                </c:pt>
                <c:pt idx="7">
                  <c:v>3.116068010702118E-2</c:v>
                </c:pt>
                <c:pt idx="8">
                  <c:v>3.116068010702118E-2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8.1181771857765705E-2</c:v>
                </c:pt>
                <c:pt idx="12">
                  <c:v>8.1181771857765705E-2</c:v>
                </c:pt>
                <c:pt idx="13">
                  <c:v>8.1181771857765705E-2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0.13957567793089526</c:v>
                </c:pt>
                <c:pt idx="17">
                  <c:v>0.13957567793089526</c:v>
                </c:pt>
                <c:pt idx="18">
                  <c:v>0.13957567793089526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0.17814264156969511</c:v>
                </c:pt>
                <c:pt idx="22">
                  <c:v>0.17814264156969511</c:v>
                </c:pt>
                <c:pt idx="23">
                  <c:v>0.17814264156969511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0.18001782727043014</c:v>
                </c:pt>
                <c:pt idx="27">
                  <c:v>0.18001782727043014</c:v>
                </c:pt>
                <c:pt idx="28">
                  <c:v>0.18001782727043014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0.15001485605869033</c:v>
                </c:pt>
                <c:pt idx="32">
                  <c:v>0.15001485605869033</c:v>
                </c:pt>
                <c:pt idx="33">
                  <c:v>0.15001485605869033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0.10602553736478923</c:v>
                </c:pt>
                <c:pt idx="37">
                  <c:v>0.10602553736478923</c:v>
                </c:pt>
                <c:pt idx="38">
                  <c:v>0.10602553736478923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6.4870887992930309E-2</c:v>
                </c:pt>
                <c:pt idx="42">
                  <c:v>6.4870887992930309E-2</c:v>
                </c:pt>
                <c:pt idx="43">
                  <c:v>6.4870887992930309E-2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3.4901296464032505E-2</c:v>
                </c:pt>
                <c:pt idx="47">
                  <c:v>3.4901296464032505E-2</c:v>
                </c:pt>
                <c:pt idx="48">
                  <c:v>3.4901296464032505E-2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1.6715884095931489E-2</c:v>
                </c:pt>
                <c:pt idx="52">
                  <c:v>1.6715884095931489E-2</c:v>
                </c:pt>
                <c:pt idx="53">
                  <c:v>1.6715884095931489E-2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7.1982276011187908E-3</c:v>
                </c:pt>
                <c:pt idx="57">
                  <c:v>7.1982276011187908E-3</c:v>
                </c:pt>
                <c:pt idx="58">
                  <c:v>7.1982276011187908E-3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2.8098344583314628E-3</c:v>
                </c:pt>
                <c:pt idx="62">
                  <c:v>2.8098344583314628E-3</c:v>
                </c:pt>
                <c:pt idx="63">
                  <c:v>2.8098344583314628E-3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1.0010746248306399E-3</c:v>
                </c:pt>
                <c:pt idx="67">
                  <c:v>1.0010746248306399E-3</c:v>
                </c:pt>
                <c:pt idx="68">
                  <c:v>1.0010746248306399E-3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3.2741914421152582E-4</c:v>
                </c:pt>
                <c:pt idx="72">
                  <c:v>3.2741914421152582E-4</c:v>
                </c:pt>
                <c:pt idx="73">
                  <c:v>3.2741914421152582E-4</c:v>
                </c:pt>
                <c:pt idx="74">
                  <c:v>9.9999999999999998E-201</c:v>
                </c:pt>
              </c:numCache>
            </c:numRef>
          </c:yVal>
          <c:smooth val="1"/>
        </c:ser>
        <c:ser>
          <c:idx val="10"/>
          <c:order val="10"/>
          <c:tx>
            <c:v>xDelimiter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minus"/>
            <c:errValType val="fixedVal"/>
            <c:noEndCap val="0"/>
            <c:val val="0.20000000298023224"/>
          </c:errBars>
          <c:xVal>
            <c:numRef>
              <c:f>'E5.5 Badgers in the wild'!$A$34:$A$35</c:f>
              <c:numCache>
                <c:formatCode>General</c:formatCode>
                <c:ptCount val="2"/>
                <c:pt idx="0">
                  <c:v>2</c:v>
                </c:pt>
                <c:pt idx="1">
                  <c:v>9</c:v>
                </c:pt>
              </c:numCache>
            </c:numRef>
          </c:xVal>
          <c:yVal>
            <c:numRef>
              <c:f>'E5.5 Badgers in the wild'!$B$34:$B$35</c:f>
              <c:numCache>
                <c:formatCode>General</c:formatCode>
                <c:ptCount val="2"/>
                <c:pt idx="0">
                  <c:v>0.20000000000000004</c:v>
                </c:pt>
                <c:pt idx="1">
                  <c:v>0.20000000000000004</c:v>
                </c:pt>
              </c:numCache>
            </c:numRef>
          </c:yVal>
          <c:smooth val="1"/>
        </c:ser>
        <c:ser>
          <c:idx val="11"/>
          <c:order val="11"/>
          <c:tx>
            <c:v>xPDelimiter</c:v>
          </c:tx>
          <c:spPr>
            <a:ln w="28575">
              <a:noFill/>
            </a:ln>
          </c:spPr>
          <c:marker>
            <c:symbol val="none"/>
          </c:marker>
          <c:xVal>
            <c:numRef>
              <c:f>'E5.5 Badgers in the wild'!$A$36:$A$38</c:f>
              <c:numCache>
                <c:formatCode>General</c:formatCode>
                <c:ptCount val="3"/>
                <c:pt idx="0">
                  <c:v>-1.125</c:v>
                </c:pt>
                <c:pt idx="1">
                  <c:v>5.5</c:v>
                </c:pt>
                <c:pt idx="2">
                  <c:v>11.43125</c:v>
                </c:pt>
              </c:numCache>
            </c:numRef>
          </c:xVal>
          <c:yVal>
            <c:numRef>
              <c:f>'E5.5 Badgers in the wild'!$B$36:$B$38</c:f>
              <c:numCache>
                <c:formatCode>General</c:formatCode>
                <c:ptCount val="3"/>
                <c:pt idx="0">
                  <c:v>0.20000000000000004</c:v>
                </c:pt>
                <c:pt idx="1">
                  <c:v>0.20000000000000004</c:v>
                </c:pt>
                <c:pt idx="2">
                  <c:v>0.20000000000000004</c:v>
                </c:pt>
              </c:numCache>
            </c:numRef>
          </c:yVal>
          <c:smooth val="1"/>
        </c:ser>
        <c:ser>
          <c:idx val="3"/>
          <c:order val="3"/>
          <c:tx>
            <c:v>Binomial(100,0.05)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'E5.5 Badgers in the wild'!$B$2502:$B$2590</c:f>
              <c:numCache>
                <c:formatCode>General</c:formatCode>
                <c:ptCount val="89"/>
                <c:pt idx="0">
                  <c:v>-9.0562500000000004E-2</c:v>
                </c:pt>
                <c:pt idx="1">
                  <c:v>-9.0562500000000004E-2</c:v>
                </c:pt>
                <c:pt idx="2">
                  <c:v>0</c:v>
                </c:pt>
                <c:pt idx="3">
                  <c:v>9.0562500000000004E-2</c:v>
                </c:pt>
                <c:pt idx="4">
                  <c:v>9.0562500000000004E-2</c:v>
                </c:pt>
                <c:pt idx="5">
                  <c:v>0.90943750000000001</c:v>
                </c:pt>
                <c:pt idx="6">
                  <c:v>0.90943750000000001</c:v>
                </c:pt>
                <c:pt idx="7">
                  <c:v>1</c:v>
                </c:pt>
                <c:pt idx="8">
                  <c:v>1.0905625000000001</c:v>
                </c:pt>
                <c:pt idx="9">
                  <c:v>1.0905625000000001</c:v>
                </c:pt>
                <c:pt idx="10">
                  <c:v>1.9094374999999999</c:v>
                </c:pt>
                <c:pt idx="11">
                  <c:v>1.9094374999999999</c:v>
                </c:pt>
                <c:pt idx="12">
                  <c:v>2</c:v>
                </c:pt>
                <c:pt idx="13">
                  <c:v>2.0905624999999999</c:v>
                </c:pt>
                <c:pt idx="14">
                  <c:v>2.0905624999999999</c:v>
                </c:pt>
                <c:pt idx="15">
                  <c:v>2.9094375000000001</c:v>
                </c:pt>
                <c:pt idx="16">
                  <c:v>2.9094375000000001</c:v>
                </c:pt>
                <c:pt idx="17">
                  <c:v>3</c:v>
                </c:pt>
                <c:pt idx="18">
                  <c:v>3.0905624999999999</c:v>
                </c:pt>
                <c:pt idx="19">
                  <c:v>3.0905624999999999</c:v>
                </c:pt>
                <c:pt idx="20">
                  <c:v>3.9094375000000001</c:v>
                </c:pt>
                <c:pt idx="21">
                  <c:v>3.9094375000000001</c:v>
                </c:pt>
                <c:pt idx="22">
                  <c:v>4</c:v>
                </c:pt>
                <c:pt idx="23">
                  <c:v>4.0905624999999999</c:v>
                </c:pt>
                <c:pt idx="24">
                  <c:v>4.0905624999999999</c:v>
                </c:pt>
                <c:pt idx="25">
                  <c:v>4.9094375000000001</c:v>
                </c:pt>
                <c:pt idx="26">
                  <c:v>4.9094375000000001</c:v>
                </c:pt>
                <c:pt idx="27">
                  <c:v>5</c:v>
                </c:pt>
                <c:pt idx="28">
                  <c:v>5.0905624999999999</c:v>
                </c:pt>
                <c:pt idx="29">
                  <c:v>5.0905624999999999</c:v>
                </c:pt>
                <c:pt idx="30">
                  <c:v>5.9094375000000001</c:v>
                </c:pt>
                <c:pt idx="31">
                  <c:v>5.9094375000000001</c:v>
                </c:pt>
                <c:pt idx="32">
                  <c:v>6</c:v>
                </c:pt>
                <c:pt idx="33">
                  <c:v>6.0905624999999999</c:v>
                </c:pt>
                <c:pt idx="34">
                  <c:v>6.0905624999999999</c:v>
                </c:pt>
                <c:pt idx="35">
                  <c:v>6.9094375000000001</c:v>
                </c:pt>
                <c:pt idx="36">
                  <c:v>6.9094375000000001</c:v>
                </c:pt>
                <c:pt idx="37">
                  <c:v>7</c:v>
                </c:pt>
                <c:pt idx="38">
                  <c:v>7.0905624999999999</c:v>
                </c:pt>
                <c:pt idx="39">
                  <c:v>7.0905624999999999</c:v>
                </c:pt>
                <c:pt idx="40">
                  <c:v>7.9094375000000001</c:v>
                </c:pt>
                <c:pt idx="41">
                  <c:v>7.9094375000000001</c:v>
                </c:pt>
                <c:pt idx="42">
                  <c:v>8</c:v>
                </c:pt>
                <c:pt idx="43">
                  <c:v>8.0905625000000008</c:v>
                </c:pt>
                <c:pt idx="44">
                  <c:v>8.0905625000000008</c:v>
                </c:pt>
                <c:pt idx="45">
                  <c:v>8.9094374999999992</c:v>
                </c:pt>
                <c:pt idx="46">
                  <c:v>8.9094374999999992</c:v>
                </c:pt>
                <c:pt idx="47">
                  <c:v>9</c:v>
                </c:pt>
                <c:pt idx="48">
                  <c:v>9.0905625000000008</c:v>
                </c:pt>
                <c:pt idx="49">
                  <c:v>9.0905625000000008</c:v>
                </c:pt>
                <c:pt idx="50">
                  <c:v>9.9094374999999992</c:v>
                </c:pt>
                <c:pt idx="51">
                  <c:v>9.9094374999999992</c:v>
                </c:pt>
                <c:pt idx="52">
                  <c:v>10</c:v>
                </c:pt>
                <c:pt idx="53">
                  <c:v>10.090562500000001</c:v>
                </c:pt>
                <c:pt idx="54">
                  <c:v>10.090562500000001</c:v>
                </c:pt>
                <c:pt idx="55">
                  <c:v>10.909437499999999</c:v>
                </c:pt>
                <c:pt idx="56">
                  <c:v>10.909437499999999</c:v>
                </c:pt>
                <c:pt idx="57">
                  <c:v>11</c:v>
                </c:pt>
                <c:pt idx="58">
                  <c:v>11.090562500000001</c:v>
                </c:pt>
                <c:pt idx="59">
                  <c:v>11.090562500000001</c:v>
                </c:pt>
                <c:pt idx="60">
                  <c:v>11.909437499999999</c:v>
                </c:pt>
                <c:pt idx="61">
                  <c:v>11.909437499999999</c:v>
                </c:pt>
                <c:pt idx="62">
                  <c:v>12</c:v>
                </c:pt>
                <c:pt idx="63">
                  <c:v>12.090562500000001</c:v>
                </c:pt>
                <c:pt idx="64">
                  <c:v>12.090562500000001</c:v>
                </c:pt>
                <c:pt idx="65">
                  <c:v>12.909437499999999</c:v>
                </c:pt>
                <c:pt idx="66">
                  <c:v>12.909437499999999</c:v>
                </c:pt>
                <c:pt idx="67">
                  <c:v>13</c:v>
                </c:pt>
                <c:pt idx="68">
                  <c:v>13.090562500000001</c:v>
                </c:pt>
                <c:pt idx="69">
                  <c:v>13.090562500000001</c:v>
                </c:pt>
                <c:pt idx="70">
                  <c:v>13.909437499999999</c:v>
                </c:pt>
                <c:pt idx="71">
                  <c:v>13.909437499999999</c:v>
                </c:pt>
                <c:pt idx="72">
                  <c:v>14</c:v>
                </c:pt>
                <c:pt idx="73">
                  <c:v>14.090562500000001</c:v>
                </c:pt>
                <c:pt idx="74">
                  <c:v>14.090562500000001</c:v>
                </c:pt>
              </c:numCache>
            </c:numRef>
          </c:xVal>
          <c:yVal>
            <c:numRef>
              <c:f>'E5.5 Badgers in the wild'!$C$2502:$C$2590</c:f>
              <c:numCache>
                <c:formatCode>General</c:formatCode>
                <c:ptCount val="89"/>
                <c:pt idx="0">
                  <c:v>9.9999999999999998E-201</c:v>
                </c:pt>
                <c:pt idx="1">
                  <c:v>5.9205292203340166E-3</c:v>
                </c:pt>
                <c:pt idx="2">
                  <c:v>5.9205292203340166E-3</c:v>
                </c:pt>
                <c:pt idx="3">
                  <c:v>5.9205292203340166E-3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3.116068010702118E-2</c:v>
                </c:pt>
                <c:pt idx="7">
                  <c:v>3.116068010702118E-2</c:v>
                </c:pt>
                <c:pt idx="8">
                  <c:v>3.116068010702118E-2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8.1181771857765705E-2</c:v>
                </c:pt>
                <c:pt idx="12">
                  <c:v>8.1181771857765705E-2</c:v>
                </c:pt>
                <c:pt idx="13">
                  <c:v>8.1181771857765705E-2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0.13957567793089526</c:v>
                </c:pt>
                <c:pt idx="17">
                  <c:v>0.13957567793089526</c:v>
                </c:pt>
                <c:pt idx="18">
                  <c:v>0.13957567793089526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0.17814264156969511</c:v>
                </c:pt>
                <c:pt idx="22">
                  <c:v>0.17814264156969511</c:v>
                </c:pt>
                <c:pt idx="23">
                  <c:v>0.17814264156969511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0.18001782727043014</c:v>
                </c:pt>
                <c:pt idx="27">
                  <c:v>0.18001782727043014</c:v>
                </c:pt>
                <c:pt idx="28">
                  <c:v>0.18001782727043014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0.15001485605869033</c:v>
                </c:pt>
                <c:pt idx="32">
                  <c:v>0.15001485605869033</c:v>
                </c:pt>
                <c:pt idx="33">
                  <c:v>0.15001485605869033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0.10602553736478923</c:v>
                </c:pt>
                <c:pt idx="37">
                  <c:v>0.10602553736478923</c:v>
                </c:pt>
                <c:pt idx="38">
                  <c:v>0.10602553736478923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6.4870887992930309E-2</c:v>
                </c:pt>
                <c:pt idx="42">
                  <c:v>6.4870887992930309E-2</c:v>
                </c:pt>
                <c:pt idx="43">
                  <c:v>6.4870887992930309E-2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3.4901296464032505E-2</c:v>
                </c:pt>
                <c:pt idx="47">
                  <c:v>3.4901296464032505E-2</c:v>
                </c:pt>
                <c:pt idx="48">
                  <c:v>3.4901296464032505E-2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1.6715884095931489E-2</c:v>
                </c:pt>
                <c:pt idx="52">
                  <c:v>1.6715884095931489E-2</c:v>
                </c:pt>
                <c:pt idx="53">
                  <c:v>1.6715884095931489E-2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7.1982276011187908E-3</c:v>
                </c:pt>
                <c:pt idx="57">
                  <c:v>7.1982276011187908E-3</c:v>
                </c:pt>
                <c:pt idx="58">
                  <c:v>7.1982276011187908E-3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2.8098344583314628E-3</c:v>
                </c:pt>
                <c:pt idx="62">
                  <c:v>2.8098344583314628E-3</c:v>
                </c:pt>
                <c:pt idx="63">
                  <c:v>2.8098344583314628E-3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1.0010746248306399E-3</c:v>
                </c:pt>
                <c:pt idx="67">
                  <c:v>1.0010746248306399E-3</c:v>
                </c:pt>
                <c:pt idx="68">
                  <c:v>1.0010746248306399E-3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3.2741914421152582E-4</c:v>
                </c:pt>
                <c:pt idx="72">
                  <c:v>3.2741914421152582E-4</c:v>
                </c:pt>
                <c:pt idx="73">
                  <c:v>3.2741914421152582E-4</c:v>
                </c:pt>
                <c:pt idx="74">
                  <c:v>9.9999999999999998E-201</c:v>
                </c:pt>
              </c:numCache>
            </c:numRef>
          </c:yVal>
          <c:smooth val="1"/>
        </c:ser>
        <c:ser>
          <c:idx val="4"/>
          <c:order val="4"/>
          <c:tx>
            <c:v>xDelimiter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minus"/>
            <c:errValType val="fixedVal"/>
            <c:noEndCap val="0"/>
            <c:val val="0.20000000298023224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'E5.5 Badgers in the wild'!$A$34:$A$35</c:f>
              <c:numCache>
                <c:formatCode>General</c:formatCode>
                <c:ptCount val="2"/>
                <c:pt idx="0">
                  <c:v>2</c:v>
                </c:pt>
                <c:pt idx="1">
                  <c:v>9</c:v>
                </c:pt>
              </c:numCache>
            </c:numRef>
          </c:xVal>
          <c:yVal>
            <c:numRef>
              <c:f>'E5.5 Badgers in the wild'!$B$34:$B$35</c:f>
              <c:numCache>
                <c:formatCode>General</c:formatCode>
                <c:ptCount val="2"/>
                <c:pt idx="0">
                  <c:v>0.20000000000000004</c:v>
                </c:pt>
                <c:pt idx="1">
                  <c:v>0.20000000000000004</c:v>
                </c:pt>
              </c:numCache>
            </c:numRef>
          </c:yVal>
          <c:smooth val="1"/>
        </c:ser>
        <c:ser>
          <c:idx val="5"/>
          <c:order val="5"/>
          <c:tx>
            <c:v>xPDelimiter</c:v>
          </c:tx>
          <c:spPr>
            <a:ln w="28575">
              <a:noFill/>
            </a:ln>
          </c:spPr>
          <c:marker>
            <c:symbol val="none"/>
          </c:marker>
          <c:xVal>
            <c:numRef>
              <c:f>'E5.5 Badgers in the wild'!$A$36:$A$38</c:f>
              <c:numCache>
                <c:formatCode>General</c:formatCode>
                <c:ptCount val="3"/>
                <c:pt idx="0">
                  <c:v>-1.125</c:v>
                </c:pt>
                <c:pt idx="1">
                  <c:v>5.5</c:v>
                </c:pt>
                <c:pt idx="2">
                  <c:v>11.43125</c:v>
                </c:pt>
              </c:numCache>
            </c:numRef>
          </c:xVal>
          <c:yVal>
            <c:numRef>
              <c:f>'E5.5 Badgers in the wild'!$B$36:$B$38</c:f>
              <c:numCache>
                <c:formatCode>General</c:formatCode>
                <c:ptCount val="3"/>
                <c:pt idx="0">
                  <c:v>0.20000000000000004</c:v>
                </c:pt>
                <c:pt idx="1">
                  <c:v>0.20000000000000004</c:v>
                </c:pt>
                <c:pt idx="2">
                  <c:v>0.20000000000000004</c:v>
                </c:pt>
              </c:numCache>
            </c:numRef>
          </c:yVal>
          <c:smooth val="1"/>
        </c:ser>
        <c:ser>
          <c:idx val="0"/>
          <c:order val="0"/>
          <c:tx>
            <c:v>Binomial(100,0.05)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'E5.5 Badgers in the wild'!$B$2502:$B$2590</c:f>
              <c:numCache>
                <c:formatCode>General</c:formatCode>
                <c:ptCount val="89"/>
                <c:pt idx="0">
                  <c:v>-9.0562500000000004E-2</c:v>
                </c:pt>
                <c:pt idx="1">
                  <c:v>-9.0562500000000004E-2</c:v>
                </c:pt>
                <c:pt idx="2">
                  <c:v>0</c:v>
                </c:pt>
                <c:pt idx="3">
                  <c:v>9.0562500000000004E-2</c:v>
                </c:pt>
                <c:pt idx="4">
                  <c:v>9.0562500000000004E-2</c:v>
                </c:pt>
                <c:pt idx="5">
                  <c:v>0.90943750000000001</c:v>
                </c:pt>
                <c:pt idx="6">
                  <c:v>0.90943750000000001</c:v>
                </c:pt>
                <c:pt idx="7">
                  <c:v>1</c:v>
                </c:pt>
                <c:pt idx="8">
                  <c:v>1.0905625000000001</c:v>
                </c:pt>
                <c:pt idx="9">
                  <c:v>1.0905625000000001</c:v>
                </c:pt>
                <c:pt idx="10">
                  <c:v>1.9094374999999999</c:v>
                </c:pt>
                <c:pt idx="11">
                  <c:v>1.9094374999999999</c:v>
                </c:pt>
                <c:pt idx="12">
                  <c:v>2</c:v>
                </c:pt>
                <c:pt idx="13">
                  <c:v>2.0905624999999999</c:v>
                </c:pt>
                <c:pt idx="14">
                  <c:v>2.0905624999999999</c:v>
                </c:pt>
                <c:pt idx="15">
                  <c:v>2.9094375000000001</c:v>
                </c:pt>
                <c:pt idx="16">
                  <c:v>2.9094375000000001</c:v>
                </c:pt>
                <c:pt idx="17">
                  <c:v>3</c:v>
                </c:pt>
                <c:pt idx="18">
                  <c:v>3.0905624999999999</c:v>
                </c:pt>
                <c:pt idx="19">
                  <c:v>3.0905624999999999</c:v>
                </c:pt>
                <c:pt idx="20">
                  <c:v>3.9094375000000001</c:v>
                </c:pt>
                <c:pt idx="21">
                  <c:v>3.9094375000000001</c:v>
                </c:pt>
                <c:pt idx="22">
                  <c:v>4</c:v>
                </c:pt>
                <c:pt idx="23">
                  <c:v>4.0905624999999999</c:v>
                </c:pt>
                <c:pt idx="24">
                  <c:v>4.0905624999999999</c:v>
                </c:pt>
                <c:pt idx="25">
                  <c:v>4.9094375000000001</c:v>
                </c:pt>
                <c:pt idx="26">
                  <c:v>4.9094375000000001</c:v>
                </c:pt>
                <c:pt idx="27">
                  <c:v>5</c:v>
                </c:pt>
                <c:pt idx="28">
                  <c:v>5.0905624999999999</c:v>
                </c:pt>
                <c:pt idx="29">
                  <c:v>5.0905624999999999</c:v>
                </c:pt>
                <c:pt idx="30">
                  <c:v>5.9094375000000001</c:v>
                </c:pt>
                <c:pt idx="31">
                  <c:v>5.9094375000000001</c:v>
                </c:pt>
                <c:pt idx="32">
                  <c:v>6</c:v>
                </c:pt>
                <c:pt idx="33">
                  <c:v>6.0905624999999999</c:v>
                </c:pt>
                <c:pt idx="34">
                  <c:v>6.0905624999999999</c:v>
                </c:pt>
                <c:pt idx="35">
                  <c:v>6.9094375000000001</c:v>
                </c:pt>
                <c:pt idx="36">
                  <c:v>6.9094375000000001</c:v>
                </c:pt>
                <c:pt idx="37">
                  <c:v>7</c:v>
                </c:pt>
                <c:pt idx="38">
                  <c:v>7.0905624999999999</c:v>
                </c:pt>
                <c:pt idx="39">
                  <c:v>7.0905624999999999</c:v>
                </c:pt>
                <c:pt idx="40">
                  <c:v>7.9094375000000001</c:v>
                </c:pt>
                <c:pt idx="41">
                  <c:v>7.9094375000000001</c:v>
                </c:pt>
                <c:pt idx="42">
                  <c:v>8</c:v>
                </c:pt>
                <c:pt idx="43">
                  <c:v>8.0905625000000008</c:v>
                </c:pt>
                <c:pt idx="44">
                  <c:v>8.0905625000000008</c:v>
                </c:pt>
                <c:pt idx="45">
                  <c:v>8.9094374999999992</c:v>
                </c:pt>
                <c:pt idx="46">
                  <c:v>8.9094374999999992</c:v>
                </c:pt>
                <c:pt idx="47">
                  <c:v>9</c:v>
                </c:pt>
                <c:pt idx="48">
                  <c:v>9.0905625000000008</c:v>
                </c:pt>
                <c:pt idx="49">
                  <c:v>9.0905625000000008</c:v>
                </c:pt>
                <c:pt idx="50">
                  <c:v>9.9094374999999992</c:v>
                </c:pt>
                <c:pt idx="51">
                  <c:v>9.9094374999999992</c:v>
                </c:pt>
                <c:pt idx="52">
                  <c:v>10</c:v>
                </c:pt>
                <c:pt idx="53">
                  <c:v>10.090562500000001</c:v>
                </c:pt>
                <c:pt idx="54">
                  <c:v>10.090562500000001</c:v>
                </c:pt>
                <c:pt idx="55">
                  <c:v>10.909437499999999</c:v>
                </c:pt>
                <c:pt idx="56">
                  <c:v>10.909437499999999</c:v>
                </c:pt>
                <c:pt idx="57">
                  <c:v>11</c:v>
                </c:pt>
                <c:pt idx="58">
                  <c:v>11.090562500000001</c:v>
                </c:pt>
                <c:pt idx="59">
                  <c:v>11.090562500000001</c:v>
                </c:pt>
                <c:pt idx="60">
                  <c:v>11.909437499999999</c:v>
                </c:pt>
                <c:pt idx="61">
                  <c:v>11.909437499999999</c:v>
                </c:pt>
                <c:pt idx="62">
                  <c:v>12</c:v>
                </c:pt>
                <c:pt idx="63">
                  <c:v>12.090562500000001</c:v>
                </c:pt>
                <c:pt idx="64">
                  <c:v>12.090562500000001</c:v>
                </c:pt>
                <c:pt idx="65">
                  <c:v>12.909437499999999</c:v>
                </c:pt>
                <c:pt idx="66">
                  <c:v>12.909437499999999</c:v>
                </c:pt>
                <c:pt idx="67">
                  <c:v>13</c:v>
                </c:pt>
                <c:pt idx="68">
                  <c:v>13.090562500000001</c:v>
                </c:pt>
                <c:pt idx="69">
                  <c:v>13.090562500000001</c:v>
                </c:pt>
                <c:pt idx="70">
                  <c:v>13.909437499999999</c:v>
                </c:pt>
                <c:pt idx="71">
                  <c:v>13.909437499999999</c:v>
                </c:pt>
                <c:pt idx="72">
                  <c:v>14</c:v>
                </c:pt>
                <c:pt idx="73">
                  <c:v>14.090562500000001</c:v>
                </c:pt>
                <c:pt idx="74">
                  <c:v>14.090562500000001</c:v>
                </c:pt>
              </c:numCache>
            </c:numRef>
          </c:xVal>
          <c:yVal>
            <c:numRef>
              <c:f>'E5.5 Badgers in the wild'!$C$2502:$C$2590</c:f>
              <c:numCache>
                <c:formatCode>General</c:formatCode>
                <c:ptCount val="89"/>
                <c:pt idx="0">
                  <c:v>9.9999999999999998E-201</c:v>
                </c:pt>
                <c:pt idx="1">
                  <c:v>5.9205292203340166E-3</c:v>
                </c:pt>
                <c:pt idx="2">
                  <c:v>5.9205292203340166E-3</c:v>
                </c:pt>
                <c:pt idx="3">
                  <c:v>5.9205292203340166E-3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3.116068010702118E-2</c:v>
                </c:pt>
                <c:pt idx="7">
                  <c:v>3.116068010702118E-2</c:v>
                </c:pt>
                <c:pt idx="8">
                  <c:v>3.116068010702118E-2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8.1181771857765705E-2</c:v>
                </c:pt>
                <c:pt idx="12">
                  <c:v>8.1181771857765705E-2</c:v>
                </c:pt>
                <c:pt idx="13">
                  <c:v>8.1181771857765705E-2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0.13957567793089526</c:v>
                </c:pt>
                <c:pt idx="17">
                  <c:v>0.13957567793089526</c:v>
                </c:pt>
                <c:pt idx="18">
                  <c:v>0.13957567793089526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0.17814264156969511</c:v>
                </c:pt>
                <c:pt idx="22">
                  <c:v>0.17814264156969511</c:v>
                </c:pt>
                <c:pt idx="23">
                  <c:v>0.17814264156969511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0.18001782727043014</c:v>
                </c:pt>
                <c:pt idx="27">
                  <c:v>0.18001782727043014</c:v>
                </c:pt>
                <c:pt idx="28">
                  <c:v>0.18001782727043014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0.15001485605869033</c:v>
                </c:pt>
                <c:pt idx="32">
                  <c:v>0.15001485605869033</c:v>
                </c:pt>
                <c:pt idx="33">
                  <c:v>0.15001485605869033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0.10602553736478923</c:v>
                </c:pt>
                <c:pt idx="37">
                  <c:v>0.10602553736478923</c:v>
                </c:pt>
                <c:pt idx="38">
                  <c:v>0.10602553736478923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6.4870887992930309E-2</c:v>
                </c:pt>
                <c:pt idx="42">
                  <c:v>6.4870887992930309E-2</c:v>
                </c:pt>
                <c:pt idx="43">
                  <c:v>6.4870887992930309E-2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3.4901296464032505E-2</c:v>
                </c:pt>
                <c:pt idx="47">
                  <c:v>3.4901296464032505E-2</c:v>
                </c:pt>
                <c:pt idx="48">
                  <c:v>3.4901296464032505E-2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1.6715884095931489E-2</c:v>
                </c:pt>
                <c:pt idx="52">
                  <c:v>1.6715884095931489E-2</c:v>
                </c:pt>
                <c:pt idx="53">
                  <c:v>1.6715884095931489E-2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7.1982276011187908E-3</c:v>
                </c:pt>
                <c:pt idx="57">
                  <c:v>7.1982276011187908E-3</c:v>
                </c:pt>
                <c:pt idx="58">
                  <c:v>7.1982276011187908E-3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2.8098344583314628E-3</c:v>
                </c:pt>
                <c:pt idx="62">
                  <c:v>2.8098344583314628E-3</c:v>
                </c:pt>
                <c:pt idx="63">
                  <c:v>2.8098344583314628E-3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1.0010746248306399E-3</c:v>
                </c:pt>
                <c:pt idx="67">
                  <c:v>1.0010746248306399E-3</c:v>
                </c:pt>
                <c:pt idx="68">
                  <c:v>1.0010746248306399E-3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3.2741914421152582E-4</c:v>
                </c:pt>
                <c:pt idx="72">
                  <c:v>3.2741914421152582E-4</c:v>
                </c:pt>
                <c:pt idx="73">
                  <c:v>3.2741914421152582E-4</c:v>
                </c:pt>
                <c:pt idx="74">
                  <c:v>9.9999999999999998E-201</c:v>
                </c:pt>
              </c:numCache>
            </c:numRef>
          </c:yVal>
          <c:smooth val="0"/>
        </c:ser>
        <c:ser>
          <c:idx val="1"/>
          <c:order val="1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682345627849152E-2"/>
                  <c:y val="-5.8094835937305946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2.00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29638071556845E-2"/>
                  <c:y val="-4.5476539407337493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9.00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0.20000000298023224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'E5.5 Badgers in the wild'!$A$34:$A$35</c:f>
              <c:numCache>
                <c:formatCode>General</c:formatCode>
                <c:ptCount val="2"/>
                <c:pt idx="0">
                  <c:v>2</c:v>
                </c:pt>
                <c:pt idx="1">
                  <c:v>9</c:v>
                </c:pt>
              </c:numCache>
            </c:numRef>
          </c:xVal>
          <c:yVal>
            <c:numRef>
              <c:f>'E5.5 Badgers in the wild'!$B$34:$B$35</c:f>
              <c:numCache>
                <c:formatCode>General</c:formatCode>
                <c:ptCount val="2"/>
                <c:pt idx="0">
                  <c:v>0.20000000000000004</c:v>
                </c:pt>
                <c:pt idx="1">
                  <c:v>0.20000000000000004</c:v>
                </c:pt>
              </c:numCache>
            </c:numRef>
          </c:yVal>
          <c:smooth val="1"/>
        </c:ser>
        <c:ser>
          <c:idx val="2"/>
          <c:order val="2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4.0805877883685594E-2"/>
                  <c:y val="-3.5867425089214006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7368421052631583E-3"/>
                  <c:y val="-6.1104349338036212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'E5.5 Badgers in the wild'!$A$36:$A$38</c:f>
              <c:numCache>
                <c:formatCode>General</c:formatCode>
                <c:ptCount val="3"/>
                <c:pt idx="0">
                  <c:v>-1.125</c:v>
                </c:pt>
                <c:pt idx="1">
                  <c:v>5.5</c:v>
                </c:pt>
                <c:pt idx="2">
                  <c:v>11.43125</c:v>
                </c:pt>
              </c:numCache>
            </c:numRef>
          </c:xVal>
          <c:yVal>
            <c:numRef>
              <c:f>'E5.5 Badgers in the wild'!$B$36:$B$38</c:f>
              <c:numCache>
                <c:formatCode>General</c:formatCode>
                <c:ptCount val="3"/>
                <c:pt idx="0">
                  <c:v>0.20000000000000004</c:v>
                </c:pt>
                <c:pt idx="1">
                  <c:v>0.20000000000000004</c:v>
                </c:pt>
                <c:pt idx="2">
                  <c:v>0.20000000000000004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47072"/>
        <c:axId val="166953344"/>
      </c:scatterChart>
      <c:valAx>
        <c:axId val="166947072"/>
        <c:scaling>
          <c:orientation val="minMax"/>
          <c:max val="13"/>
          <c:min val="0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Badgers with TB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6953344"/>
        <c:crossesAt val="0"/>
        <c:crossBetween val="midCat"/>
        <c:majorUnit val="1"/>
      </c:valAx>
      <c:valAx>
        <c:axId val="166953344"/>
        <c:scaling>
          <c:orientation val="minMax"/>
          <c:max val="0.20000000000000004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Mass</a:t>
                </a:r>
              </a:p>
            </c:rich>
          </c:tx>
          <c:layout>
            <c:manualLayout>
              <c:xMode val="edge"/>
              <c:yMode val="edge"/>
              <c:x val="2.3832366348943226E-2"/>
              <c:y val="0.27944857050597383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6947072"/>
        <c:crossesAt val="-4.25"/>
        <c:crossBetween val="midCat"/>
        <c:majorUnit val="0.02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0797909205131"/>
          <c:y val="0.11683887901109136"/>
          <c:w val="0.70360916980777743"/>
          <c:h val="0.71086749640165947"/>
        </c:manualLayout>
      </c:layout>
      <c:scatterChart>
        <c:scatterStyle val="smoothMarker"/>
        <c:varyColors val="0"/>
        <c:ser>
          <c:idx val="0"/>
          <c:order val="0"/>
          <c:tx>
            <c:v>Binomial(150,0.05)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'E5.6 Burgers'!$B$2502:$B$2590</c:f>
              <c:numCache>
                <c:formatCode>General</c:formatCode>
                <c:ptCount val="89"/>
                <c:pt idx="0">
                  <c:v>-6.88275E-2</c:v>
                </c:pt>
                <c:pt idx="1">
                  <c:v>-6.88275E-2</c:v>
                </c:pt>
                <c:pt idx="2">
                  <c:v>0</c:v>
                </c:pt>
                <c:pt idx="3">
                  <c:v>6.88275E-2</c:v>
                </c:pt>
                <c:pt idx="4">
                  <c:v>6.88275E-2</c:v>
                </c:pt>
                <c:pt idx="5">
                  <c:v>0.93117249999999996</c:v>
                </c:pt>
                <c:pt idx="6">
                  <c:v>0.93117249999999996</c:v>
                </c:pt>
                <c:pt idx="7">
                  <c:v>1</c:v>
                </c:pt>
                <c:pt idx="8">
                  <c:v>1.0688275</c:v>
                </c:pt>
                <c:pt idx="9">
                  <c:v>1.0688275</c:v>
                </c:pt>
                <c:pt idx="10">
                  <c:v>1.9311725</c:v>
                </c:pt>
                <c:pt idx="11">
                  <c:v>1.9311725</c:v>
                </c:pt>
                <c:pt idx="12">
                  <c:v>2</c:v>
                </c:pt>
                <c:pt idx="13">
                  <c:v>2.0688274999999998</c:v>
                </c:pt>
                <c:pt idx="14">
                  <c:v>2.0688274999999998</c:v>
                </c:pt>
                <c:pt idx="15">
                  <c:v>2.9311725000000002</c:v>
                </c:pt>
                <c:pt idx="16">
                  <c:v>2.9311725000000002</c:v>
                </c:pt>
                <c:pt idx="17">
                  <c:v>3</c:v>
                </c:pt>
                <c:pt idx="18">
                  <c:v>3.0688274999999998</c:v>
                </c:pt>
                <c:pt idx="19">
                  <c:v>3.0688274999999998</c:v>
                </c:pt>
                <c:pt idx="20">
                  <c:v>3.9311725000000002</c:v>
                </c:pt>
                <c:pt idx="21">
                  <c:v>3.9311725000000002</c:v>
                </c:pt>
                <c:pt idx="22">
                  <c:v>4</c:v>
                </c:pt>
                <c:pt idx="23">
                  <c:v>4.0688275000000003</c:v>
                </c:pt>
                <c:pt idx="24">
                  <c:v>4.0688275000000003</c:v>
                </c:pt>
                <c:pt idx="25">
                  <c:v>4.9311724999999997</c:v>
                </c:pt>
                <c:pt idx="26">
                  <c:v>4.9311724999999997</c:v>
                </c:pt>
                <c:pt idx="27">
                  <c:v>5</c:v>
                </c:pt>
                <c:pt idx="28">
                  <c:v>5.0688275000000003</c:v>
                </c:pt>
                <c:pt idx="29">
                  <c:v>5.0688275000000003</c:v>
                </c:pt>
                <c:pt idx="30">
                  <c:v>5.9311724999999997</c:v>
                </c:pt>
                <c:pt idx="31">
                  <c:v>5.9311724999999997</c:v>
                </c:pt>
                <c:pt idx="32">
                  <c:v>6</c:v>
                </c:pt>
                <c:pt idx="33">
                  <c:v>6.0688275000000003</c:v>
                </c:pt>
                <c:pt idx="34">
                  <c:v>6.0688275000000003</c:v>
                </c:pt>
                <c:pt idx="35">
                  <c:v>6.9311724999999997</c:v>
                </c:pt>
                <c:pt idx="36">
                  <c:v>6.9311724999999997</c:v>
                </c:pt>
                <c:pt idx="37">
                  <c:v>7</c:v>
                </c:pt>
                <c:pt idx="38">
                  <c:v>7.0688275000000003</c:v>
                </c:pt>
                <c:pt idx="39">
                  <c:v>7.0688275000000003</c:v>
                </c:pt>
                <c:pt idx="40">
                  <c:v>7.9311724999999997</c:v>
                </c:pt>
                <c:pt idx="41">
                  <c:v>7.9311724999999997</c:v>
                </c:pt>
                <c:pt idx="42">
                  <c:v>8</c:v>
                </c:pt>
                <c:pt idx="43">
                  <c:v>8.0688274999999994</c:v>
                </c:pt>
                <c:pt idx="44">
                  <c:v>8.0688274999999994</c:v>
                </c:pt>
                <c:pt idx="45">
                  <c:v>8.9311725000000006</c:v>
                </c:pt>
                <c:pt idx="46">
                  <c:v>8.9311725000000006</c:v>
                </c:pt>
                <c:pt idx="47">
                  <c:v>9</c:v>
                </c:pt>
                <c:pt idx="48">
                  <c:v>9.0688274999999994</c:v>
                </c:pt>
                <c:pt idx="49">
                  <c:v>9.0688274999999994</c:v>
                </c:pt>
                <c:pt idx="50">
                  <c:v>9.9311725000000006</c:v>
                </c:pt>
                <c:pt idx="51">
                  <c:v>9.9311725000000006</c:v>
                </c:pt>
                <c:pt idx="52">
                  <c:v>10</c:v>
                </c:pt>
                <c:pt idx="53">
                  <c:v>10.068827499999999</c:v>
                </c:pt>
                <c:pt idx="54">
                  <c:v>10.068827499999999</c:v>
                </c:pt>
                <c:pt idx="55">
                  <c:v>10.931172500000001</c:v>
                </c:pt>
                <c:pt idx="56">
                  <c:v>10.931172500000001</c:v>
                </c:pt>
                <c:pt idx="57">
                  <c:v>11</c:v>
                </c:pt>
                <c:pt idx="58">
                  <c:v>11.068827499999999</c:v>
                </c:pt>
                <c:pt idx="59">
                  <c:v>11.068827499999999</c:v>
                </c:pt>
                <c:pt idx="60">
                  <c:v>11.931172500000001</c:v>
                </c:pt>
                <c:pt idx="61">
                  <c:v>11.931172500000001</c:v>
                </c:pt>
                <c:pt idx="62">
                  <c:v>12</c:v>
                </c:pt>
                <c:pt idx="63">
                  <c:v>12.068827499999999</c:v>
                </c:pt>
                <c:pt idx="64">
                  <c:v>12.068827499999999</c:v>
                </c:pt>
                <c:pt idx="65">
                  <c:v>12.931172500000001</c:v>
                </c:pt>
                <c:pt idx="66">
                  <c:v>12.931172500000001</c:v>
                </c:pt>
                <c:pt idx="67">
                  <c:v>13</c:v>
                </c:pt>
                <c:pt idx="68">
                  <c:v>13.068827499999999</c:v>
                </c:pt>
                <c:pt idx="69">
                  <c:v>13.068827499999999</c:v>
                </c:pt>
                <c:pt idx="70">
                  <c:v>13.931172500000001</c:v>
                </c:pt>
                <c:pt idx="71">
                  <c:v>13.931172500000001</c:v>
                </c:pt>
                <c:pt idx="72">
                  <c:v>14</c:v>
                </c:pt>
                <c:pt idx="73">
                  <c:v>14.068827499999999</c:v>
                </c:pt>
                <c:pt idx="74">
                  <c:v>14.068827499999999</c:v>
                </c:pt>
              </c:numCache>
            </c:numRef>
          </c:xVal>
          <c:yVal>
            <c:numRef>
              <c:f>'E5.6 Burgers'!$C$2502:$C$2590</c:f>
              <c:numCache>
                <c:formatCode>General</c:formatCode>
                <c:ptCount val="89"/>
                <c:pt idx="0">
                  <c:v>9.9999999999999998E-201</c:v>
                </c:pt>
                <c:pt idx="1">
                  <c:v>4.5555497448365967E-4</c:v>
                </c:pt>
                <c:pt idx="2">
                  <c:v>4.5555497448365967E-4</c:v>
                </c:pt>
                <c:pt idx="3">
                  <c:v>4.5555497448365967E-4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3.5964866406604759E-3</c:v>
                </c:pt>
                <c:pt idx="7">
                  <c:v>3.5964866406604759E-3</c:v>
                </c:pt>
                <c:pt idx="8">
                  <c:v>3.5964866406604759E-3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1.4102013406800267E-2</c:v>
                </c:pt>
                <c:pt idx="12">
                  <c:v>1.4102013406800267E-2</c:v>
                </c:pt>
                <c:pt idx="13">
                  <c:v>1.4102013406800267E-2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3.6615754108884901E-2</c:v>
                </c:pt>
                <c:pt idx="17">
                  <c:v>3.6615754108884901E-2</c:v>
                </c:pt>
                <c:pt idx="18">
                  <c:v>3.6615754108884901E-2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7.0822577026395828E-2</c:v>
                </c:pt>
                <c:pt idx="22">
                  <c:v>7.0822577026395828E-2</c:v>
                </c:pt>
                <c:pt idx="23">
                  <c:v>7.0822577026395828E-2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0.1088431183774082</c:v>
                </c:pt>
                <c:pt idx="27">
                  <c:v>0.1088431183774082</c:v>
                </c:pt>
                <c:pt idx="28">
                  <c:v>0.1088431183774082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0.13844080846249349</c:v>
                </c:pt>
                <c:pt idx="32">
                  <c:v>0.13844080846249349</c:v>
                </c:pt>
                <c:pt idx="33">
                  <c:v>0.13844080846249349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0.14989080013984207</c:v>
                </c:pt>
                <c:pt idx="37">
                  <c:v>0.14989080013984207</c:v>
                </c:pt>
                <c:pt idx="38">
                  <c:v>0.14989080013984207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0.14101568697366751</c:v>
                </c:pt>
                <c:pt idx="42">
                  <c:v>0.14101568697366751</c:v>
                </c:pt>
                <c:pt idx="43">
                  <c:v>0.14101568697366751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0.11710074590795802</c:v>
                </c:pt>
                <c:pt idx="47">
                  <c:v>0.11710074590795802</c:v>
                </c:pt>
                <c:pt idx="48">
                  <c:v>0.11710074590795802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8.6901079858010793E-2</c:v>
                </c:pt>
                <c:pt idx="52">
                  <c:v>8.6901079858010793E-2</c:v>
                </c:pt>
                <c:pt idx="53">
                  <c:v>8.6901079858010793E-2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5.8211249665653178E-2</c:v>
                </c:pt>
                <c:pt idx="57">
                  <c:v>5.8211249665653178E-2</c:v>
                </c:pt>
                <c:pt idx="58">
                  <c:v>5.8211249665653178E-2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3.5488437296165722E-2</c:v>
                </c:pt>
                <c:pt idx="62">
                  <c:v>3.5488437296165722E-2</c:v>
                </c:pt>
                <c:pt idx="63">
                  <c:v>3.5488437296165722E-2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1.9827547963039965E-2</c:v>
                </c:pt>
                <c:pt idx="67">
                  <c:v>1.9827547963039965E-2</c:v>
                </c:pt>
                <c:pt idx="68">
                  <c:v>1.9827547963039965E-2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1.0211932597505578E-2</c:v>
                </c:pt>
                <c:pt idx="72">
                  <c:v>1.0211932597505578E-2</c:v>
                </c:pt>
                <c:pt idx="73">
                  <c:v>1.0211932597505578E-2</c:v>
                </c:pt>
                <c:pt idx="74">
                  <c:v>9.9999999999999998E-201</c:v>
                </c:pt>
              </c:numCache>
            </c:numRef>
          </c:yVal>
          <c:smooth val="0"/>
        </c:ser>
        <c:ser>
          <c:idx val="1"/>
          <c:order val="1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281331741539121E-2"/>
                  <c:y val="-3.3332994665989331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3.00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835861871610172E-2"/>
                  <c:y val="-3.3332994665989331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12.00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0.15999999642372131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'E5.6 Burgers'!$A$34:$A$35</c:f>
              <c:numCache>
                <c:formatCode>General</c:formatCode>
                <c:ptCount val="2"/>
                <c:pt idx="0">
                  <c:v>3</c:v>
                </c:pt>
                <c:pt idx="1">
                  <c:v>12</c:v>
                </c:pt>
              </c:numCache>
            </c:numRef>
          </c:xVal>
          <c:yVal>
            <c:numRef>
              <c:f>'E5.6 Burgers'!$B$34:$B$35</c:f>
              <c:numCache>
                <c:formatCode>General</c:formatCode>
                <c:ptCount val="2"/>
                <c:pt idx="0">
                  <c:v>0.16000000000000003</c:v>
                </c:pt>
                <c:pt idx="1">
                  <c:v>0.16000000000000003</c:v>
                </c:pt>
              </c:numCache>
            </c:numRef>
          </c:yVal>
          <c:smooth val="1"/>
        </c:ser>
        <c:ser>
          <c:idx val="2"/>
          <c:order val="2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 sz="1050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551167688366042E-2"/>
                  <c:y val="-5.3881635763271526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 sz="1050"/>
                  </a:p>
                </c:rich>
              </c:tx>
              <c:spPr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'E5.6 Burgers'!$A$36:$A$38</c:f>
              <c:numCache>
                <c:formatCode>General</c:formatCode>
                <c:ptCount val="3"/>
                <c:pt idx="0">
                  <c:v>1.5485000000000002</c:v>
                </c:pt>
                <c:pt idx="1">
                  <c:v>7.5</c:v>
                </c:pt>
                <c:pt idx="2">
                  <c:v>12.93125</c:v>
                </c:pt>
              </c:numCache>
            </c:numRef>
          </c:xVal>
          <c:yVal>
            <c:numRef>
              <c:f>'E5.6 Burgers'!$B$36:$B$38</c:f>
              <c:numCache>
                <c:formatCode>General</c:formatCode>
                <c:ptCount val="3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41664"/>
        <c:axId val="167060224"/>
      </c:scatterChart>
      <c:valAx>
        <c:axId val="167041664"/>
        <c:scaling>
          <c:orientation val="minMax"/>
          <c:max val="15"/>
          <c:min val="0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Burgers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7060224"/>
        <c:crossesAt val="0"/>
        <c:crossBetween val="midCat"/>
        <c:majorUnit val="1"/>
      </c:valAx>
      <c:valAx>
        <c:axId val="167060224"/>
        <c:scaling>
          <c:orientation val="minMax"/>
          <c:max val="0.16000000000000003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Mass</a:t>
                </a:r>
              </a:p>
            </c:rich>
          </c:tx>
          <c:layout>
            <c:manualLayout>
              <c:xMode val="edge"/>
              <c:yMode val="edge"/>
              <c:x val="2.037711214547926E-2"/>
              <c:y val="0.29077774955549912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7041664"/>
        <c:crossesAt val="9.7000000000000419E-2"/>
        <c:crossBetween val="midCat"/>
        <c:majorUnit val="0.02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3941731392235"/>
          <c:y val="0.11812995751221705"/>
          <c:w val="0.7359403588982617"/>
          <c:h val="0.69324487753947883"/>
        </c:manualLayout>
      </c:layout>
      <c:scatterChart>
        <c:scatterStyle val="smoothMarker"/>
        <c:varyColors val="0"/>
        <c:ser>
          <c:idx val="0"/>
          <c:order val="0"/>
          <c:tx>
            <c:v>Beta(9,93)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'E5.7 TSE in sheep'!$B$2502:$B$3017</c:f>
              <c:numCache>
                <c:formatCode>General</c:formatCode>
                <c:ptCount val="516"/>
                <c:pt idx="1">
                  <c:v>0</c:v>
                </c:pt>
                <c:pt idx="2">
                  <c:v>0</c:v>
                </c:pt>
                <c:pt idx="3">
                  <c:v>5.5945107925039761E-3</c:v>
                </c:pt>
                <c:pt idx="4">
                  <c:v>5.9519466426191988E-3</c:v>
                </c:pt>
                <c:pt idx="5">
                  <c:v>6.3093824927344215E-3</c:v>
                </c:pt>
                <c:pt idx="6">
                  <c:v>6.6668183428496433E-3</c:v>
                </c:pt>
                <c:pt idx="7">
                  <c:v>7.024254192964866E-3</c:v>
                </c:pt>
                <c:pt idx="8">
                  <c:v>7.3816900430800888E-3</c:v>
                </c:pt>
                <c:pt idx="9">
                  <c:v>7.7391258931953106E-3</c:v>
                </c:pt>
                <c:pt idx="10">
                  <c:v>8.0965617433105333E-3</c:v>
                </c:pt>
                <c:pt idx="11">
                  <c:v>8.453997593425756E-3</c:v>
                </c:pt>
                <c:pt idx="12">
                  <c:v>8.8114334435409787E-3</c:v>
                </c:pt>
                <c:pt idx="13">
                  <c:v>9.1688692936562014E-3</c:v>
                </c:pt>
                <c:pt idx="14">
                  <c:v>9.5263051437714241E-3</c:v>
                </c:pt>
                <c:pt idx="15">
                  <c:v>9.8837409938866451E-3</c:v>
                </c:pt>
                <c:pt idx="16">
                  <c:v>1.024117684400187E-2</c:v>
                </c:pt>
                <c:pt idx="17">
                  <c:v>1.0598612694117091E-2</c:v>
                </c:pt>
                <c:pt idx="18">
                  <c:v>1.0956048544232313E-2</c:v>
                </c:pt>
                <c:pt idx="19">
                  <c:v>1.1313484394347536E-2</c:v>
                </c:pt>
                <c:pt idx="20">
                  <c:v>1.1670920244462759E-2</c:v>
                </c:pt>
                <c:pt idx="21">
                  <c:v>1.2028356094577981E-2</c:v>
                </c:pt>
                <c:pt idx="22">
                  <c:v>1.2385791944693202E-2</c:v>
                </c:pt>
                <c:pt idx="23">
                  <c:v>1.2743227794808427E-2</c:v>
                </c:pt>
                <c:pt idx="24">
                  <c:v>1.3100663644923648E-2</c:v>
                </c:pt>
                <c:pt idx="25">
                  <c:v>1.345809949503887E-2</c:v>
                </c:pt>
                <c:pt idx="26">
                  <c:v>1.3815535345154093E-2</c:v>
                </c:pt>
                <c:pt idx="27">
                  <c:v>1.4172971195269316E-2</c:v>
                </c:pt>
                <c:pt idx="28">
                  <c:v>1.4530407045384539E-2</c:v>
                </c:pt>
                <c:pt idx="29">
                  <c:v>1.4887842895499761E-2</c:v>
                </c:pt>
                <c:pt idx="30">
                  <c:v>1.5245278745614984E-2</c:v>
                </c:pt>
                <c:pt idx="31">
                  <c:v>1.5602714595730205E-2</c:v>
                </c:pt>
                <c:pt idx="32">
                  <c:v>1.5960150445845429E-2</c:v>
                </c:pt>
                <c:pt idx="33">
                  <c:v>1.631758629596065E-2</c:v>
                </c:pt>
                <c:pt idx="34">
                  <c:v>1.6675022146075871E-2</c:v>
                </c:pt>
                <c:pt idx="35">
                  <c:v>1.7032457996191096E-2</c:v>
                </c:pt>
                <c:pt idx="36">
                  <c:v>1.738989384630632E-2</c:v>
                </c:pt>
                <c:pt idx="37">
                  <c:v>1.7747329696421541E-2</c:v>
                </c:pt>
                <c:pt idx="38">
                  <c:v>1.8104765546536762E-2</c:v>
                </c:pt>
                <c:pt idx="39">
                  <c:v>1.8462201396651987E-2</c:v>
                </c:pt>
                <c:pt idx="40">
                  <c:v>1.8819637246767208E-2</c:v>
                </c:pt>
                <c:pt idx="41">
                  <c:v>1.9177073096882429E-2</c:v>
                </c:pt>
                <c:pt idx="42">
                  <c:v>1.9534508946997653E-2</c:v>
                </c:pt>
                <c:pt idx="43">
                  <c:v>1.9891944797112877E-2</c:v>
                </c:pt>
                <c:pt idx="44">
                  <c:v>2.0249380647228098E-2</c:v>
                </c:pt>
                <c:pt idx="45">
                  <c:v>2.0606816497343319E-2</c:v>
                </c:pt>
                <c:pt idx="46">
                  <c:v>2.0964252347458544E-2</c:v>
                </c:pt>
                <c:pt idx="47">
                  <c:v>2.1321688197573765E-2</c:v>
                </c:pt>
                <c:pt idx="48">
                  <c:v>2.1679124047688989E-2</c:v>
                </c:pt>
                <c:pt idx="49">
                  <c:v>2.203655989780421E-2</c:v>
                </c:pt>
                <c:pt idx="50">
                  <c:v>2.2393995747919435E-2</c:v>
                </c:pt>
                <c:pt idx="51">
                  <c:v>2.2751431598034656E-2</c:v>
                </c:pt>
                <c:pt idx="52">
                  <c:v>2.3108867448149877E-2</c:v>
                </c:pt>
                <c:pt idx="53">
                  <c:v>2.3466303298265101E-2</c:v>
                </c:pt>
                <c:pt idx="54">
                  <c:v>2.3823739148380322E-2</c:v>
                </c:pt>
                <c:pt idx="55">
                  <c:v>2.4181174998495546E-2</c:v>
                </c:pt>
                <c:pt idx="56">
                  <c:v>2.4538610848610767E-2</c:v>
                </c:pt>
                <c:pt idx="57">
                  <c:v>2.4896046698725992E-2</c:v>
                </c:pt>
                <c:pt idx="58">
                  <c:v>2.5253482548841213E-2</c:v>
                </c:pt>
                <c:pt idx="59">
                  <c:v>2.5610918398956434E-2</c:v>
                </c:pt>
                <c:pt idx="60">
                  <c:v>2.5968354249071658E-2</c:v>
                </c:pt>
                <c:pt idx="61">
                  <c:v>2.6325790099186879E-2</c:v>
                </c:pt>
                <c:pt idx="62">
                  <c:v>2.6683225949302104E-2</c:v>
                </c:pt>
                <c:pt idx="63">
                  <c:v>2.7040661799417325E-2</c:v>
                </c:pt>
                <c:pt idx="64">
                  <c:v>2.7398097649532549E-2</c:v>
                </c:pt>
                <c:pt idx="65">
                  <c:v>2.775553349964777E-2</c:v>
                </c:pt>
                <c:pt idx="66">
                  <c:v>2.8112969349762994E-2</c:v>
                </c:pt>
                <c:pt idx="67">
                  <c:v>2.8470405199878215E-2</c:v>
                </c:pt>
                <c:pt idx="68">
                  <c:v>2.8827841049993436E-2</c:v>
                </c:pt>
                <c:pt idx="69">
                  <c:v>2.9185276900108661E-2</c:v>
                </c:pt>
                <c:pt idx="70">
                  <c:v>2.9542712750223882E-2</c:v>
                </c:pt>
                <c:pt idx="71">
                  <c:v>2.9900148600339106E-2</c:v>
                </c:pt>
                <c:pt idx="72">
                  <c:v>3.0257584450454327E-2</c:v>
                </c:pt>
                <c:pt idx="73">
                  <c:v>3.0615020300569552E-2</c:v>
                </c:pt>
                <c:pt idx="74">
                  <c:v>3.0972456150684773E-2</c:v>
                </c:pt>
                <c:pt idx="75">
                  <c:v>3.1329892000799997E-2</c:v>
                </c:pt>
                <c:pt idx="76">
                  <c:v>3.1687327850915215E-2</c:v>
                </c:pt>
                <c:pt idx="77">
                  <c:v>3.2044763701030439E-2</c:v>
                </c:pt>
                <c:pt idx="78">
                  <c:v>3.2402199551145663E-2</c:v>
                </c:pt>
                <c:pt idx="79">
                  <c:v>3.2759635401260881E-2</c:v>
                </c:pt>
                <c:pt idx="80">
                  <c:v>3.3117071251376112E-2</c:v>
                </c:pt>
                <c:pt idx="81">
                  <c:v>3.347450710149133E-2</c:v>
                </c:pt>
                <c:pt idx="82">
                  <c:v>3.3831942951606554E-2</c:v>
                </c:pt>
                <c:pt idx="83">
                  <c:v>3.4189378801721779E-2</c:v>
                </c:pt>
                <c:pt idx="84">
                  <c:v>3.4546814651836996E-2</c:v>
                </c:pt>
                <c:pt idx="85">
                  <c:v>3.4904250501952221E-2</c:v>
                </c:pt>
                <c:pt idx="86">
                  <c:v>3.5261686352067445E-2</c:v>
                </c:pt>
                <c:pt idx="87">
                  <c:v>3.5619122202182663E-2</c:v>
                </c:pt>
                <c:pt idx="88">
                  <c:v>3.5976558052297887E-2</c:v>
                </c:pt>
                <c:pt idx="89">
                  <c:v>3.6333993902413111E-2</c:v>
                </c:pt>
                <c:pt idx="90">
                  <c:v>3.6691429752528329E-2</c:v>
                </c:pt>
                <c:pt idx="91">
                  <c:v>3.7048865602643553E-2</c:v>
                </c:pt>
                <c:pt idx="92">
                  <c:v>3.7406301452758778E-2</c:v>
                </c:pt>
                <c:pt idx="93">
                  <c:v>3.7763737302874002E-2</c:v>
                </c:pt>
                <c:pt idx="94">
                  <c:v>3.812117315298922E-2</c:v>
                </c:pt>
                <c:pt idx="95">
                  <c:v>3.8478609003104444E-2</c:v>
                </c:pt>
                <c:pt idx="96">
                  <c:v>3.8836044853219669E-2</c:v>
                </c:pt>
                <c:pt idx="97">
                  <c:v>3.9193480703334893E-2</c:v>
                </c:pt>
                <c:pt idx="98">
                  <c:v>3.9550916553450111E-2</c:v>
                </c:pt>
                <c:pt idx="99">
                  <c:v>3.9908352403565335E-2</c:v>
                </c:pt>
                <c:pt idx="100">
                  <c:v>4.0265788253680559E-2</c:v>
                </c:pt>
                <c:pt idx="101">
                  <c:v>4.0623224103795777E-2</c:v>
                </c:pt>
                <c:pt idx="102">
                  <c:v>4.0980659953911001E-2</c:v>
                </c:pt>
                <c:pt idx="103">
                  <c:v>4.1338095804026226E-2</c:v>
                </c:pt>
                <c:pt idx="104">
                  <c:v>4.169553165414145E-2</c:v>
                </c:pt>
                <c:pt idx="105">
                  <c:v>4.2052967504256668E-2</c:v>
                </c:pt>
                <c:pt idx="106">
                  <c:v>4.2410403354371892E-2</c:v>
                </c:pt>
                <c:pt idx="107">
                  <c:v>4.2767839204487117E-2</c:v>
                </c:pt>
                <c:pt idx="108">
                  <c:v>4.3125275054602334E-2</c:v>
                </c:pt>
                <c:pt idx="109">
                  <c:v>4.3482710904717559E-2</c:v>
                </c:pt>
                <c:pt idx="110">
                  <c:v>4.3840146754832783E-2</c:v>
                </c:pt>
                <c:pt idx="111">
                  <c:v>4.4197582604948008E-2</c:v>
                </c:pt>
                <c:pt idx="112">
                  <c:v>4.4555018455063225E-2</c:v>
                </c:pt>
                <c:pt idx="113">
                  <c:v>4.4912454305178449E-2</c:v>
                </c:pt>
                <c:pt idx="114">
                  <c:v>4.5269890155293674E-2</c:v>
                </c:pt>
                <c:pt idx="115">
                  <c:v>4.5627326005408891E-2</c:v>
                </c:pt>
                <c:pt idx="116">
                  <c:v>4.5984761855524116E-2</c:v>
                </c:pt>
                <c:pt idx="117">
                  <c:v>4.634219770563934E-2</c:v>
                </c:pt>
                <c:pt idx="118">
                  <c:v>4.6699633555754565E-2</c:v>
                </c:pt>
                <c:pt idx="119">
                  <c:v>4.7057069405869782E-2</c:v>
                </c:pt>
                <c:pt idx="120">
                  <c:v>4.7414505255985007E-2</c:v>
                </c:pt>
                <c:pt idx="121">
                  <c:v>4.7771941106100231E-2</c:v>
                </c:pt>
                <c:pt idx="122">
                  <c:v>4.8129376956215456E-2</c:v>
                </c:pt>
                <c:pt idx="123">
                  <c:v>4.8486812806330673E-2</c:v>
                </c:pt>
                <c:pt idx="124">
                  <c:v>4.8844248656445897E-2</c:v>
                </c:pt>
                <c:pt idx="125">
                  <c:v>4.9201684506561122E-2</c:v>
                </c:pt>
                <c:pt idx="126">
                  <c:v>4.9559120356676339E-2</c:v>
                </c:pt>
                <c:pt idx="127">
                  <c:v>4.9916556206791564E-2</c:v>
                </c:pt>
                <c:pt idx="128">
                  <c:v>5.0273992056906788E-2</c:v>
                </c:pt>
                <c:pt idx="129">
                  <c:v>5.0631427907022013E-2</c:v>
                </c:pt>
                <c:pt idx="130">
                  <c:v>5.098886375713723E-2</c:v>
                </c:pt>
                <c:pt idx="131">
                  <c:v>5.1346299607252455E-2</c:v>
                </c:pt>
                <c:pt idx="132">
                  <c:v>5.1703735457367679E-2</c:v>
                </c:pt>
                <c:pt idx="133">
                  <c:v>5.2061171307482897E-2</c:v>
                </c:pt>
                <c:pt idx="134">
                  <c:v>5.2418607157598121E-2</c:v>
                </c:pt>
                <c:pt idx="135">
                  <c:v>5.2776043007713346E-2</c:v>
                </c:pt>
                <c:pt idx="136">
                  <c:v>5.313347885782857E-2</c:v>
                </c:pt>
                <c:pt idx="137">
                  <c:v>5.3490914707943787E-2</c:v>
                </c:pt>
                <c:pt idx="138">
                  <c:v>5.3848350558059012E-2</c:v>
                </c:pt>
                <c:pt idx="139">
                  <c:v>5.4205786408174236E-2</c:v>
                </c:pt>
                <c:pt idx="140">
                  <c:v>5.4494407867594373E-2</c:v>
                </c:pt>
                <c:pt idx="141">
                  <c:v>5.4563222258289454E-2</c:v>
                </c:pt>
                <c:pt idx="142">
                  <c:v>5.4920658108404678E-2</c:v>
                </c:pt>
                <c:pt idx="143">
                  <c:v>5.5278093958519903E-2</c:v>
                </c:pt>
                <c:pt idx="144">
                  <c:v>5.5635529808635127E-2</c:v>
                </c:pt>
                <c:pt idx="145">
                  <c:v>5.5992965658750345E-2</c:v>
                </c:pt>
                <c:pt idx="146">
                  <c:v>5.6350401508865569E-2</c:v>
                </c:pt>
                <c:pt idx="147">
                  <c:v>5.6707837358980794E-2</c:v>
                </c:pt>
                <c:pt idx="148">
                  <c:v>5.7065273209096018E-2</c:v>
                </c:pt>
                <c:pt idx="149">
                  <c:v>5.7422709059211235E-2</c:v>
                </c:pt>
                <c:pt idx="150">
                  <c:v>5.778014490932646E-2</c:v>
                </c:pt>
                <c:pt idx="151">
                  <c:v>5.8137580759441684E-2</c:v>
                </c:pt>
                <c:pt idx="152">
                  <c:v>5.8495016609556902E-2</c:v>
                </c:pt>
                <c:pt idx="153">
                  <c:v>5.8852452459672126E-2</c:v>
                </c:pt>
                <c:pt idx="154">
                  <c:v>5.9209888309787351E-2</c:v>
                </c:pt>
                <c:pt idx="155">
                  <c:v>5.9567324159902575E-2</c:v>
                </c:pt>
                <c:pt idx="156">
                  <c:v>5.9924760010017793E-2</c:v>
                </c:pt>
                <c:pt idx="157">
                  <c:v>6.0282195860133017E-2</c:v>
                </c:pt>
                <c:pt idx="158">
                  <c:v>6.0639631710248242E-2</c:v>
                </c:pt>
                <c:pt idx="159">
                  <c:v>6.0997067560363459E-2</c:v>
                </c:pt>
                <c:pt idx="160">
                  <c:v>6.1354503410478684E-2</c:v>
                </c:pt>
                <c:pt idx="161">
                  <c:v>6.1711939260593908E-2</c:v>
                </c:pt>
                <c:pt idx="162">
                  <c:v>6.2069375110709132E-2</c:v>
                </c:pt>
                <c:pt idx="163">
                  <c:v>6.242681096082435E-2</c:v>
                </c:pt>
                <c:pt idx="164">
                  <c:v>6.2784246810939581E-2</c:v>
                </c:pt>
                <c:pt idx="165">
                  <c:v>6.3141682661054799E-2</c:v>
                </c:pt>
                <c:pt idx="166">
                  <c:v>6.3499118511170016E-2</c:v>
                </c:pt>
                <c:pt idx="167">
                  <c:v>6.3856554361285234E-2</c:v>
                </c:pt>
                <c:pt idx="168">
                  <c:v>6.4160758254561537E-2</c:v>
                </c:pt>
                <c:pt idx="169">
                  <c:v>6.4213990211400465E-2</c:v>
                </c:pt>
                <c:pt idx="170">
                  <c:v>6.4571426061515697E-2</c:v>
                </c:pt>
                <c:pt idx="171">
                  <c:v>6.4928861911630914E-2</c:v>
                </c:pt>
                <c:pt idx="172">
                  <c:v>6.5286297761746132E-2</c:v>
                </c:pt>
                <c:pt idx="173">
                  <c:v>6.5643733611861349E-2</c:v>
                </c:pt>
                <c:pt idx="174">
                  <c:v>6.6001169461976567E-2</c:v>
                </c:pt>
                <c:pt idx="175">
                  <c:v>6.6358605312091798E-2</c:v>
                </c:pt>
                <c:pt idx="176">
                  <c:v>6.6716041162207029E-2</c:v>
                </c:pt>
                <c:pt idx="177">
                  <c:v>6.7073477012322247E-2</c:v>
                </c:pt>
                <c:pt idx="178">
                  <c:v>6.7430912862437464E-2</c:v>
                </c:pt>
                <c:pt idx="179">
                  <c:v>6.7788348712552682E-2</c:v>
                </c:pt>
                <c:pt idx="180">
                  <c:v>6.8145784562667913E-2</c:v>
                </c:pt>
                <c:pt idx="181">
                  <c:v>6.8503220412783131E-2</c:v>
                </c:pt>
                <c:pt idx="182">
                  <c:v>6.8860656262898362E-2</c:v>
                </c:pt>
                <c:pt idx="183">
                  <c:v>6.921809211301358E-2</c:v>
                </c:pt>
                <c:pt idx="184">
                  <c:v>6.9575527963128797E-2</c:v>
                </c:pt>
                <c:pt idx="185">
                  <c:v>6.9932963813244028E-2</c:v>
                </c:pt>
                <c:pt idx="186">
                  <c:v>7.0290399663359246E-2</c:v>
                </c:pt>
                <c:pt idx="187">
                  <c:v>7.0647835513474463E-2</c:v>
                </c:pt>
                <c:pt idx="188">
                  <c:v>7.1005271363589695E-2</c:v>
                </c:pt>
                <c:pt idx="189">
                  <c:v>7.1362707213704912E-2</c:v>
                </c:pt>
                <c:pt idx="190">
                  <c:v>7.172014306382013E-2</c:v>
                </c:pt>
                <c:pt idx="191">
                  <c:v>7.1771862315344367E-2</c:v>
                </c:pt>
                <c:pt idx="192">
                  <c:v>7.2077578913935361E-2</c:v>
                </c:pt>
                <c:pt idx="193">
                  <c:v>7.2435014764050579E-2</c:v>
                </c:pt>
                <c:pt idx="194">
                  <c:v>7.279245061416581E-2</c:v>
                </c:pt>
                <c:pt idx="195">
                  <c:v>7.3149886464281028E-2</c:v>
                </c:pt>
                <c:pt idx="196">
                  <c:v>7.3507322314396245E-2</c:v>
                </c:pt>
                <c:pt idx="197">
                  <c:v>7.3864758164511476E-2</c:v>
                </c:pt>
                <c:pt idx="198">
                  <c:v>7.4222194014626694E-2</c:v>
                </c:pt>
                <c:pt idx="199">
                  <c:v>7.4579629864741911E-2</c:v>
                </c:pt>
                <c:pt idx="200">
                  <c:v>7.4937065714857143E-2</c:v>
                </c:pt>
                <c:pt idx="201">
                  <c:v>7.529450156497236E-2</c:v>
                </c:pt>
                <c:pt idx="202">
                  <c:v>7.5651937415087578E-2</c:v>
                </c:pt>
                <c:pt idx="203">
                  <c:v>7.6009373265202809E-2</c:v>
                </c:pt>
                <c:pt idx="204">
                  <c:v>7.6366809115318027E-2</c:v>
                </c:pt>
                <c:pt idx="205">
                  <c:v>7.6724244965433258E-2</c:v>
                </c:pt>
                <c:pt idx="206">
                  <c:v>7.7081680815548476E-2</c:v>
                </c:pt>
                <c:pt idx="207">
                  <c:v>7.7439116665663693E-2</c:v>
                </c:pt>
                <c:pt idx="208">
                  <c:v>7.7796552515778924E-2</c:v>
                </c:pt>
                <c:pt idx="209">
                  <c:v>7.8153988365894142E-2</c:v>
                </c:pt>
                <c:pt idx="210">
                  <c:v>7.851142421600936E-2</c:v>
                </c:pt>
                <c:pt idx="211">
                  <c:v>7.87058553656447E-2</c:v>
                </c:pt>
                <c:pt idx="212">
                  <c:v>7.8868860066124591E-2</c:v>
                </c:pt>
                <c:pt idx="213">
                  <c:v>7.9226295916239808E-2</c:v>
                </c:pt>
                <c:pt idx="214">
                  <c:v>7.9583731766355026E-2</c:v>
                </c:pt>
                <c:pt idx="215">
                  <c:v>7.9941167616470257E-2</c:v>
                </c:pt>
                <c:pt idx="216">
                  <c:v>0.08</c:v>
                </c:pt>
                <c:pt idx="217">
                  <c:v>8.0298603466585475E-2</c:v>
                </c:pt>
                <c:pt idx="218">
                  <c:v>8.0656039316700692E-2</c:v>
                </c:pt>
                <c:pt idx="219">
                  <c:v>8.1013475166815924E-2</c:v>
                </c:pt>
                <c:pt idx="220">
                  <c:v>8.1370911016931141E-2</c:v>
                </c:pt>
                <c:pt idx="221">
                  <c:v>8.1728346867046373E-2</c:v>
                </c:pt>
                <c:pt idx="222">
                  <c:v>8.208578271716159E-2</c:v>
                </c:pt>
                <c:pt idx="223">
                  <c:v>8.2443218567276808E-2</c:v>
                </c:pt>
                <c:pt idx="224">
                  <c:v>8.2800654417392039E-2</c:v>
                </c:pt>
                <c:pt idx="225">
                  <c:v>8.3158090267507256E-2</c:v>
                </c:pt>
                <c:pt idx="226">
                  <c:v>8.3515526117622474E-2</c:v>
                </c:pt>
                <c:pt idx="227">
                  <c:v>8.3872961967737705E-2</c:v>
                </c:pt>
                <c:pt idx="228">
                  <c:v>8.4230397817852923E-2</c:v>
                </c:pt>
                <c:pt idx="229">
                  <c:v>8.458783366796814E-2</c:v>
                </c:pt>
                <c:pt idx="230">
                  <c:v>8.4945269518083372E-2</c:v>
                </c:pt>
                <c:pt idx="231">
                  <c:v>8.5302705368198589E-2</c:v>
                </c:pt>
                <c:pt idx="232">
                  <c:v>8.5547550921533252E-2</c:v>
                </c:pt>
                <c:pt idx="233">
                  <c:v>8.5660141218313807E-2</c:v>
                </c:pt>
                <c:pt idx="234">
                  <c:v>8.6017577068429038E-2</c:v>
                </c:pt>
                <c:pt idx="235">
                  <c:v>8.6375012918544256E-2</c:v>
                </c:pt>
                <c:pt idx="236">
                  <c:v>8.6732448768659487E-2</c:v>
                </c:pt>
                <c:pt idx="237">
                  <c:v>8.7089884618774704E-2</c:v>
                </c:pt>
                <c:pt idx="238">
                  <c:v>8.7447320468889922E-2</c:v>
                </c:pt>
                <c:pt idx="239">
                  <c:v>8.7804756319005153E-2</c:v>
                </c:pt>
                <c:pt idx="240">
                  <c:v>8.8162192169120371E-2</c:v>
                </c:pt>
                <c:pt idx="241">
                  <c:v>8.8519628019235588E-2</c:v>
                </c:pt>
                <c:pt idx="242">
                  <c:v>8.887706386935082E-2</c:v>
                </c:pt>
                <c:pt idx="243">
                  <c:v>8.9234499719466037E-2</c:v>
                </c:pt>
                <c:pt idx="244">
                  <c:v>8.9591935569581255E-2</c:v>
                </c:pt>
                <c:pt idx="245">
                  <c:v>8.9949371419696486E-2</c:v>
                </c:pt>
                <c:pt idx="246">
                  <c:v>9.0306807269811704E-2</c:v>
                </c:pt>
                <c:pt idx="247">
                  <c:v>9.0664243119926935E-2</c:v>
                </c:pt>
                <c:pt idx="248">
                  <c:v>9.1021678970042152E-2</c:v>
                </c:pt>
                <c:pt idx="249">
                  <c:v>9.137911482015737E-2</c:v>
                </c:pt>
                <c:pt idx="250">
                  <c:v>9.1736550670272601E-2</c:v>
                </c:pt>
                <c:pt idx="251">
                  <c:v>9.2093986520387819E-2</c:v>
                </c:pt>
                <c:pt idx="252">
                  <c:v>9.2451422370503036E-2</c:v>
                </c:pt>
                <c:pt idx="253">
                  <c:v>9.2738248026394077E-2</c:v>
                </c:pt>
                <c:pt idx="254">
                  <c:v>9.2808858220618268E-2</c:v>
                </c:pt>
                <c:pt idx="255">
                  <c:v>9.3166294070733485E-2</c:v>
                </c:pt>
                <c:pt idx="256">
                  <c:v>9.3523729920848703E-2</c:v>
                </c:pt>
                <c:pt idx="257">
                  <c:v>9.3881165770963934E-2</c:v>
                </c:pt>
                <c:pt idx="258">
                  <c:v>9.4238601621079152E-2</c:v>
                </c:pt>
                <c:pt idx="259">
                  <c:v>9.4596037471194369E-2</c:v>
                </c:pt>
                <c:pt idx="260">
                  <c:v>9.49534733213096E-2</c:v>
                </c:pt>
                <c:pt idx="261">
                  <c:v>9.5310909171424818E-2</c:v>
                </c:pt>
                <c:pt idx="262">
                  <c:v>9.5668345021540049E-2</c:v>
                </c:pt>
                <c:pt idx="263">
                  <c:v>9.6025780871655267E-2</c:v>
                </c:pt>
                <c:pt idx="264">
                  <c:v>9.6383216721770484E-2</c:v>
                </c:pt>
                <c:pt idx="265">
                  <c:v>9.6740652571885716E-2</c:v>
                </c:pt>
                <c:pt idx="266">
                  <c:v>9.7098088422000933E-2</c:v>
                </c:pt>
                <c:pt idx="267">
                  <c:v>9.7455524272116151E-2</c:v>
                </c:pt>
                <c:pt idx="268">
                  <c:v>9.7812960122231382E-2</c:v>
                </c:pt>
                <c:pt idx="269">
                  <c:v>9.81703959723466E-2</c:v>
                </c:pt>
                <c:pt idx="270">
                  <c:v>9.8527831822461817E-2</c:v>
                </c:pt>
                <c:pt idx="271">
                  <c:v>9.8885267672577049E-2</c:v>
                </c:pt>
                <c:pt idx="272">
                  <c:v>9.9242703522692266E-2</c:v>
                </c:pt>
                <c:pt idx="273">
                  <c:v>9.9600139372807497E-2</c:v>
                </c:pt>
                <c:pt idx="274">
                  <c:v>9.9957575222922715E-2</c:v>
                </c:pt>
                <c:pt idx="275">
                  <c:v>0.10031501107303793</c:v>
                </c:pt>
                <c:pt idx="276">
                  <c:v>0.10067244692315316</c:v>
                </c:pt>
                <c:pt idx="277">
                  <c:v>0.10081727869941826</c:v>
                </c:pt>
                <c:pt idx="278">
                  <c:v>0.10102988277326838</c:v>
                </c:pt>
                <c:pt idx="279">
                  <c:v>0.1013873186233836</c:v>
                </c:pt>
                <c:pt idx="280">
                  <c:v>0.10174475447349883</c:v>
                </c:pt>
                <c:pt idx="281">
                  <c:v>0.10210219032361405</c:v>
                </c:pt>
                <c:pt idx="282">
                  <c:v>0.10245962617372927</c:v>
                </c:pt>
                <c:pt idx="283">
                  <c:v>0.1028170620238445</c:v>
                </c:pt>
                <c:pt idx="284">
                  <c:v>0.10317449787395971</c:v>
                </c:pt>
                <c:pt idx="285">
                  <c:v>0.10353193372407493</c:v>
                </c:pt>
                <c:pt idx="286">
                  <c:v>0.10388936957419016</c:v>
                </c:pt>
                <c:pt idx="287">
                  <c:v>0.10424680542430538</c:v>
                </c:pt>
                <c:pt idx="288">
                  <c:v>0.10460424127442061</c:v>
                </c:pt>
                <c:pt idx="289">
                  <c:v>0.10496167712453583</c:v>
                </c:pt>
                <c:pt idx="290">
                  <c:v>0.10531911297465105</c:v>
                </c:pt>
                <c:pt idx="291">
                  <c:v>0.10567654882476628</c:v>
                </c:pt>
                <c:pt idx="292">
                  <c:v>0.1060339846748815</c:v>
                </c:pt>
                <c:pt idx="293">
                  <c:v>0.10639142052499671</c:v>
                </c:pt>
                <c:pt idx="294">
                  <c:v>0.10674885637511194</c:v>
                </c:pt>
                <c:pt idx="295">
                  <c:v>0.10710629222522716</c:v>
                </c:pt>
                <c:pt idx="296">
                  <c:v>0.10746372807534238</c:v>
                </c:pt>
                <c:pt idx="297">
                  <c:v>0.10782116392545761</c:v>
                </c:pt>
                <c:pt idx="298">
                  <c:v>0.10817859977557283</c:v>
                </c:pt>
                <c:pt idx="299">
                  <c:v>0.10853603562568806</c:v>
                </c:pt>
                <c:pt idx="300">
                  <c:v>0.10889347147580328</c:v>
                </c:pt>
                <c:pt idx="301">
                  <c:v>0.10925090732591849</c:v>
                </c:pt>
                <c:pt idx="302">
                  <c:v>0.10960834317603373</c:v>
                </c:pt>
                <c:pt idx="303">
                  <c:v>0.10996577902614894</c:v>
                </c:pt>
                <c:pt idx="304">
                  <c:v>0.11032321487626416</c:v>
                </c:pt>
                <c:pt idx="305">
                  <c:v>0.11068065072637939</c:v>
                </c:pt>
                <c:pt idx="306">
                  <c:v>0.11077610131128557</c:v>
                </c:pt>
                <c:pt idx="307">
                  <c:v>0.11103808657649461</c:v>
                </c:pt>
                <c:pt idx="308">
                  <c:v>0.11139552242660983</c:v>
                </c:pt>
                <c:pt idx="309">
                  <c:v>0.11175295827672506</c:v>
                </c:pt>
                <c:pt idx="310">
                  <c:v>0.11211039412684028</c:v>
                </c:pt>
                <c:pt idx="311">
                  <c:v>0.11246782997695549</c:v>
                </c:pt>
                <c:pt idx="312">
                  <c:v>0.11282526582707073</c:v>
                </c:pt>
                <c:pt idx="313">
                  <c:v>0.11318270167718594</c:v>
                </c:pt>
                <c:pt idx="314">
                  <c:v>0.11354013752730117</c:v>
                </c:pt>
                <c:pt idx="315">
                  <c:v>0.11389757337741639</c:v>
                </c:pt>
                <c:pt idx="316">
                  <c:v>0.11425500922753161</c:v>
                </c:pt>
                <c:pt idx="317">
                  <c:v>0.11461244507764684</c:v>
                </c:pt>
                <c:pt idx="318">
                  <c:v>0.11496988092776206</c:v>
                </c:pt>
                <c:pt idx="319">
                  <c:v>0.11532731677787728</c:v>
                </c:pt>
                <c:pt idx="320">
                  <c:v>0.11568475262799251</c:v>
                </c:pt>
                <c:pt idx="321">
                  <c:v>0.11604218847810772</c:v>
                </c:pt>
                <c:pt idx="322">
                  <c:v>0.11639962432822294</c:v>
                </c:pt>
                <c:pt idx="323">
                  <c:v>0.11675706017833817</c:v>
                </c:pt>
                <c:pt idx="324">
                  <c:v>0.11711449602845339</c:v>
                </c:pt>
                <c:pt idx="325">
                  <c:v>0.11747193187856861</c:v>
                </c:pt>
                <c:pt idx="326">
                  <c:v>0.11782936772868384</c:v>
                </c:pt>
                <c:pt idx="327">
                  <c:v>0.11818680357879906</c:v>
                </c:pt>
                <c:pt idx="328">
                  <c:v>0.11854423942891429</c:v>
                </c:pt>
                <c:pt idx="329">
                  <c:v>0.11890167527902951</c:v>
                </c:pt>
                <c:pt idx="330">
                  <c:v>0.11925911112914472</c:v>
                </c:pt>
                <c:pt idx="331">
                  <c:v>0.11961654697925996</c:v>
                </c:pt>
                <c:pt idx="332">
                  <c:v>0.11997398282937517</c:v>
                </c:pt>
                <c:pt idx="333">
                  <c:v>0.12033141867949039</c:v>
                </c:pt>
                <c:pt idx="334">
                  <c:v>0.12068885452960562</c:v>
                </c:pt>
                <c:pt idx="335">
                  <c:v>0.12104629037972084</c:v>
                </c:pt>
                <c:pt idx="336">
                  <c:v>0.12140372622983606</c:v>
                </c:pt>
                <c:pt idx="337">
                  <c:v>0.12176116207995129</c:v>
                </c:pt>
                <c:pt idx="338">
                  <c:v>0.12211859793006651</c:v>
                </c:pt>
                <c:pt idx="339">
                  <c:v>0.12247603378018174</c:v>
                </c:pt>
                <c:pt idx="340">
                  <c:v>0.12283346963029695</c:v>
                </c:pt>
                <c:pt idx="341">
                  <c:v>0.12319090548041217</c:v>
                </c:pt>
                <c:pt idx="342">
                  <c:v>0.1235483413305274</c:v>
                </c:pt>
                <c:pt idx="343">
                  <c:v>0.12390577718064262</c:v>
                </c:pt>
                <c:pt idx="344">
                  <c:v>0.12426321303075784</c:v>
                </c:pt>
                <c:pt idx="345">
                  <c:v>0.12462064888087307</c:v>
                </c:pt>
                <c:pt idx="346">
                  <c:v>0.12497808473098829</c:v>
                </c:pt>
                <c:pt idx="347">
                  <c:v>0.1253355205811035</c:v>
                </c:pt>
                <c:pt idx="348">
                  <c:v>0.12547586018329726</c:v>
                </c:pt>
                <c:pt idx="349">
                  <c:v>0.12569295643121875</c:v>
                </c:pt>
                <c:pt idx="350">
                  <c:v>0.12605039228133397</c:v>
                </c:pt>
                <c:pt idx="351">
                  <c:v>0.12640782813144918</c:v>
                </c:pt>
                <c:pt idx="352">
                  <c:v>0.1267652639815644</c:v>
                </c:pt>
                <c:pt idx="353">
                  <c:v>0.12712269983167962</c:v>
                </c:pt>
                <c:pt idx="354">
                  <c:v>0.12748013568179484</c:v>
                </c:pt>
                <c:pt idx="355">
                  <c:v>0.12783757153191005</c:v>
                </c:pt>
                <c:pt idx="356">
                  <c:v>0.12819500738202527</c:v>
                </c:pt>
                <c:pt idx="357">
                  <c:v>0.12855244323214052</c:v>
                </c:pt>
                <c:pt idx="358">
                  <c:v>0.12890987908225573</c:v>
                </c:pt>
                <c:pt idx="359">
                  <c:v>0.12926731493237095</c:v>
                </c:pt>
                <c:pt idx="360">
                  <c:v>0.1296247507824862</c:v>
                </c:pt>
                <c:pt idx="361">
                  <c:v>0.12998218663260142</c:v>
                </c:pt>
                <c:pt idx="362">
                  <c:v>0.13033962248271663</c:v>
                </c:pt>
                <c:pt idx="363">
                  <c:v>0.13069705833283185</c:v>
                </c:pt>
                <c:pt idx="364">
                  <c:v>0.13105449418294707</c:v>
                </c:pt>
                <c:pt idx="365">
                  <c:v>0.13141193003306229</c:v>
                </c:pt>
                <c:pt idx="366">
                  <c:v>0.1317693658831775</c:v>
                </c:pt>
                <c:pt idx="367">
                  <c:v>0.13212680173329275</c:v>
                </c:pt>
                <c:pt idx="368">
                  <c:v>0.13248423758340797</c:v>
                </c:pt>
                <c:pt idx="369">
                  <c:v>0.13284167343352318</c:v>
                </c:pt>
                <c:pt idx="370">
                  <c:v>0.1331991092836384</c:v>
                </c:pt>
                <c:pt idx="371">
                  <c:v>0.13355654513375362</c:v>
                </c:pt>
                <c:pt idx="372">
                  <c:v>0.13391398098386886</c:v>
                </c:pt>
                <c:pt idx="373">
                  <c:v>0.13427141683398408</c:v>
                </c:pt>
                <c:pt idx="374">
                  <c:v>0.1346288526840993</c:v>
                </c:pt>
                <c:pt idx="375">
                  <c:v>0.13498628853421452</c:v>
                </c:pt>
                <c:pt idx="376">
                  <c:v>0.13534372438432973</c:v>
                </c:pt>
                <c:pt idx="377">
                  <c:v>0.13570116023444495</c:v>
                </c:pt>
                <c:pt idx="378">
                  <c:v>0.1360585960845602</c:v>
                </c:pt>
                <c:pt idx="379">
                  <c:v>0.13641603193467541</c:v>
                </c:pt>
                <c:pt idx="380">
                  <c:v>0.13677346778479063</c:v>
                </c:pt>
                <c:pt idx="381">
                  <c:v>0.13713090363490585</c:v>
                </c:pt>
                <c:pt idx="382">
                  <c:v>0.13748833948502107</c:v>
                </c:pt>
                <c:pt idx="383">
                  <c:v>0.13784577533513628</c:v>
                </c:pt>
                <c:pt idx="384">
                  <c:v>0.13820321118525153</c:v>
                </c:pt>
                <c:pt idx="385">
                  <c:v>0.13856064703536675</c:v>
                </c:pt>
                <c:pt idx="386">
                  <c:v>0.13891808288548196</c:v>
                </c:pt>
                <c:pt idx="387">
                  <c:v>0.13927551873559718</c:v>
                </c:pt>
                <c:pt idx="388">
                  <c:v>0.1396329545857124</c:v>
                </c:pt>
                <c:pt idx="389">
                  <c:v>0.13999039043582764</c:v>
                </c:pt>
                <c:pt idx="390">
                  <c:v>0.14034782628594286</c:v>
                </c:pt>
                <c:pt idx="391">
                  <c:v>0.14070526213605808</c:v>
                </c:pt>
                <c:pt idx="392">
                  <c:v>0.1410626979861733</c:v>
                </c:pt>
                <c:pt idx="393">
                  <c:v>0.14142013383628851</c:v>
                </c:pt>
                <c:pt idx="394">
                  <c:v>0.14177756968640373</c:v>
                </c:pt>
                <c:pt idx="395">
                  <c:v>0.14213500553651898</c:v>
                </c:pt>
                <c:pt idx="396">
                  <c:v>0.14249244138663419</c:v>
                </c:pt>
                <c:pt idx="397">
                  <c:v>0.14284987723674941</c:v>
                </c:pt>
                <c:pt idx="398">
                  <c:v>0.14320731308686463</c:v>
                </c:pt>
                <c:pt idx="399">
                  <c:v>0.14356474893697985</c:v>
                </c:pt>
                <c:pt idx="400">
                  <c:v>0.14392218478709509</c:v>
                </c:pt>
                <c:pt idx="401">
                  <c:v>0.14427962063721031</c:v>
                </c:pt>
                <c:pt idx="402">
                  <c:v>0.14463705648732553</c:v>
                </c:pt>
                <c:pt idx="403">
                  <c:v>0.14499449233744074</c:v>
                </c:pt>
                <c:pt idx="404">
                  <c:v>0.14535192818755596</c:v>
                </c:pt>
                <c:pt idx="405">
                  <c:v>0.14570936403767118</c:v>
                </c:pt>
                <c:pt idx="406">
                  <c:v>0.14606679988778642</c:v>
                </c:pt>
                <c:pt idx="407">
                  <c:v>0.14642423573790164</c:v>
                </c:pt>
                <c:pt idx="408">
                  <c:v>0.14678167158801686</c:v>
                </c:pt>
                <c:pt idx="409">
                  <c:v>0.14713910743813208</c:v>
                </c:pt>
                <c:pt idx="410">
                  <c:v>0.14749654328824729</c:v>
                </c:pt>
                <c:pt idx="411">
                  <c:v>0.14785397913836254</c:v>
                </c:pt>
                <c:pt idx="412">
                  <c:v>0.14821141498847776</c:v>
                </c:pt>
                <c:pt idx="413">
                  <c:v>0.14856885083859298</c:v>
                </c:pt>
                <c:pt idx="414">
                  <c:v>0.14892628668870819</c:v>
                </c:pt>
                <c:pt idx="415">
                  <c:v>0.14928372253882341</c:v>
                </c:pt>
                <c:pt idx="416">
                  <c:v>0.14964115838893863</c:v>
                </c:pt>
                <c:pt idx="417">
                  <c:v>0.14999859423905387</c:v>
                </c:pt>
                <c:pt idx="418">
                  <c:v>0.15035603008916909</c:v>
                </c:pt>
                <c:pt idx="419">
                  <c:v>0.15071346593928431</c:v>
                </c:pt>
                <c:pt idx="420">
                  <c:v>0.15107090178939953</c:v>
                </c:pt>
                <c:pt idx="421">
                  <c:v>0.15142833763951474</c:v>
                </c:pt>
                <c:pt idx="422">
                  <c:v>0.15178577348962996</c:v>
                </c:pt>
                <c:pt idx="423">
                  <c:v>0.15214320933974521</c:v>
                </c:pt>
                <c:pt idx="424">
                  <c:v>0.15250064518986042</c:v>
                </c:pt>
                <c:pt idx="425">
                  <c:v>0.15285808103997564</c:v>
                </c:pt>
                <c:pt idx="426">
                  <c:v>0.15321551689009086</c:v>
                </c:pt>
                <c:pt idx="427">
                  <c:v>0.15357295274020608</c:v>
                </c:pt>
                <c:pt idx="428">
                  <c:v>0.15393038859032132</c:v>
                </c:pt>
                <c:pt idx="429">
                  <c:v>0.15428782444043654</c:v>
                </c:pt>
                <c:pt idx="430">
                  <c:v>0.15464526029055176</c:v>
                </c:pt>
                <c:pt idx="431">
                  <c:v>0.15500269614066697</c:v>
                </c:pt>
                <c:pt idx="432">
                  <c:v>0.15536013199078219</c:v>
                </c:pt>
                <c:pt idx="433">
                  <c:v>0.15571756784089741</c:v>
                </c:pt>
                <c:pt idx="434">
                  <c:v>0.15607500369101265</c:v>
                </c:pt>
                <c:pt idx="435">
                  <c:v>0.15643243954112787</c:v>
                </c:pt>
                <c:pt idx="436">
                  <c:v>0.15678987539124309</c:v>
                </c:pt>
                <c:pt idx="437">
                  <c:v>0.15714731124135831</c:v>
                </c:pt>
                <c:pt idx="438">
                  <c:v>0.15750474709147352</c:v>
                </c:pt>
                <c:pt idx="439">
                  <c:v>0.15786218294158877</c:v>
                </c:pt>
                <c:pt idx="440">
                  <c:v>0.15821961879170399</c:v>
                </c:pt>
                <c:pt idx="441">
                  <c:v>0.1585770546418192</c:v>
                </c:pt>
                <c:pt idx="442">
                  <c:v>0.15893449049193442</c:v>
                </c:pt>
                <c:pt idx="443">
                  <c:v>0.15929192634204964</c:v>
                </c:pt>
                <c:pt idx="444">
                  <c:v>0.15964936219216486</c:v>
                </c:pt>
                <c:pt idx="445">
                  <c:v>0.1600067980422801</c:v>
                </c:pt>
                <c:pt idx="446">
                  <c:v>0.16036423389239532</c:v>
                </c:pt>
                <c:pt idx="447">
                  <c:v>0.16072166974251054</c:v>
                </c:pt>
                <c:pt idx="448">
                  <c:v>0.16107910559262575</c:v>
                </c:pt>
                <c:pt idx="449">
                  <c:v>0.16143654144274097</c:v>
                </c:pt>
                <c:pt idx="450">
                  <c:v>0.16179397729285622</c:v>
                </c:pt>
                <c:pt idx="451">
                  <c:v>0.16215141314297143</c:v>
                </c:pt>
                <c:pt idx="452">
                  <c:v>0.16250884899308665</c:v>
                </c:pt>
                <c:pt idx="453">
                  <c:v>0.16286628484320187</c:v>
                </c:pt>
                <c:pt idx="454">
                  <c:v>0.16322372069331709</c:v>
                </c:pt>
                <c:pt idx="455">
                  <c:v>0.1635811565434323</c:v>
                </c:pt>
                <c:pt idx="456">
                  <c:v>0.16393859239354755</c:v>
                </c:pt>
                <c:pt idx="457">
                  <c:v>0.16429602824366277</c:v>
                </c:pt>
                <c:pt idx="458">
                  <c:v>0.16465346409377798</c:v>
                </c:pt>
                <c:pt idx="459">
                  <c:v>0.1650108999438932</c:v>
                </c:pt>
                <c:pt idx="460">
                  <c:v>0.16536833579400842</c:v>
                </c:pt>
                <c:pt idx="461">
                  <c:v>0.16572577164412364</c:v>
                </c:pt>
                <c:pt idx="462">
                  <c:v>0.16608320749423888</c:v>
                </c:pt>
                <c:pt idx="463">
                  <c:v>0.1664406433443541</c:v>
                </c:pt>
                <c:pt idx="464">
                  <c:v>0.16679807919446932</c:v>
                </c:pt>
                <c:pt idx="465">
                  <c:v>0.16715551504458454</c:v>
                </c:pt>
                <c:pt idx="466">
                  <c:v>0.16751295089469975</c:v>
                </c:pt>
                <c:pt idx="467">
                  <c:v>0.167870386744815</c:v>
                </c:pt>
                <c:pt idx="468">
                  <c:v>0.16822782259493022</c:v>
                </c:pt>
                <c:pt idx="469">
                  <c:v>0.16858525844504543</c:v>
                </c:pt>
                <c:pt idx="470">
                  <c:v>0.16894269429516065</c:v>
                </c:pt>
                <c:pt idx="471">
                  <c:v>0.16930013014527587</c:v>
                </c:pt>
                <c:pt idx="472">
                  <c:v>0.16965756599539109</c:v>
                </c:pt>
                <c:pt idx="473">
                  <c:v>0.17001500184550633</c:v>
                </c:pt>
                <c:pt idx="474">
                  <c:v>0.17037243769562155</c:v>
                </c:pt>
                <c:pt idx="475">
                  <c:v>0.17072987354573677</c:v>
                </c:pt>
                <c:pt idx="476">
                  <c:v>0.17108730939585198</c:v>
                </c:pt>
                <c:pt idx="477">
                  <c:v>0.1714447452459672</c:v>
                </c:pt>
                <c:pt idx="478">
                  <c:v>0.17180218109608245</c:v>
                </c:pt>
                <c:pt idx="479">
                  <c:v>0.17215961694619766</c:v>
                </c:pt>
                <c:pt idx="480">
                  <c:v>0.17251705279631288</c:v>
                </c:pt>
                <c:pt idx="481">
                  <c:v>0.1728744886464281</c:v>
                </c:pt>
                <c:pt idx="482">
                  <c:v>0.17323192449654332</c:v>
                </c:pt>
                <c:pt idx="483">
                  <c:v>0.17358936034665853</c:v>
                </c:pt>
                <c:pt idx="484">
                  <c:v>0.17394679619677378</c:v>
                </c:pt>
                <c:pt idx="485">
                  <c:v>0.174304232046889</c:v>
                </c:pt>
                <c:pt idx="486">
                  <c:v>0.17466166789700421</c:v>
                </c:pt>
                <c:pt idx="487">
                  <c:v>0.17501910374711943</c:v>
                </c:pt>
                <c:pt idx="488">
                  <c:v>0.17537653959723465</c:v>
                </c:pt>
                <c:pt idx="489">
                  <c:v>0.17573397544734989</c:v>
                </c:pt>
                <c:pt idx="490">
                  <c:v>0.17609141129746511</c:v>
                </c:pt>
                <c:pt idx="491">
                  <c:v>0.17644884714758033</c:v>
                </c:pt>
                <c:pt idx="492">
                  <c:v>0.17680628299769555</c:v>
                </c:pt>
                <c:pt idx="493">
                  <c:v>0.17716371884781076</c:v>
                </c:pt>
                <c:pt idx="494">
                  <c:v>0.17752115469792598</c:v>
                </c:pt>
                <c:pt idx="495">
                  <c:v>0.17787859054804123</c:v>
                </c:pt>
                <c:pt idx="496">
                  <c:v>0.17823602639815644</c:v>
                </c:pt>
                <c:pt idx="497">
                  <c:v>0.17859346224827166</c:v>
                </c:pt>
                <c:pt idx="498">
                  <c:v>0.17895089809838688</c:v>
                </c:pt>
                <c:pt idx="499">
                  <c:v>0.1793083339485021</c:v>
                </c:pt>
                <c:pt idx="500">
                  <c:v>0.17966576979861734</c:v>
                </c:pt>
                <c:pt idx="501">
                  <c:v>0.18002320564873256</c:v>
                </c:pt>
                <c:pt idx="502">
                  <c:v>0.18038064149884778</c:v>
                </c:pt>
                <c:pt idx="503">
                  <c:v>0.18073807734896299</c:v>
                </c:pt>
                <c:pt idx="504">
                  <c:v>0.18109551319907821</c:v>
                </c:pt>
                <c:pt idx="505">
                  <c:v>0.18145294904919343</c:v>
                </c:pt>
                <c:pt idx="506">
                  <c:v>0.18181038489930867</c:v>
                </c:pt>
                <c:pt idx="507">
                  <c:v>0.18216782074942389</c:v>
                </c:pt>
                <c:pt idx="508">
                  <c:v>0.18252525659953911</c:v>
                </c:pt>
                <c:pt idx="509">
                  <c:v>0.18288269244965433</c:v>
                </c:pt>
                <c:pt idx="510">
                  <c:v>0.18324012829976954</c:v>
                </c:pt>
                <c:pt idx="511">
                  <c:v>0.18359756414988476</c:v>
                </c:pt>
                <c:pt idx="512">
                  <c:v>0.18395500000000001</c:v>
                </c:pt>
                <c:pt idx="513">
                  <c:v>1</c:v>
                </c:pt>
                <c:pt idx="514">
                  <c:v>1</c:v>
                </c:pt>
              </c:numCache>
            </c:numRef>
          </c:xVal>
          <c:yVal>
            <c:numRef>
              <c:f>'E5.7 TSE in sheep'!$C$2503:$C$3017</c:f>
              <c:numCache>
                <c:formatCode>General</c:formatCode>
                <c:ptCount val="515"/>
                <c:pt idx="0">
                  <c:v>0</c:v>
                </c:pt>
                <c:pt idx="1">
                  <c:v>0</c:v>
                </c:pt>
                <c:pt idx="2">
                  <c:v>1.076414694717686E-5</c:v>
                </c:pt>
                <c:pt idx="3">
                  <c:v>1.7091910612770497E-5</c:v>
                </c:pt>
                <c:pt idx="4">
                  <c:v>2.6365969961826454E-5</c:v>
                </c:pt>
                <c:pt idx="5">
                  <c:v>3.9639049175849331E-5</c:v>
                </c:pt>
                <c:pt idx="6">
                  <c:v>5.8236623922057075E-5</c:v>
                </c:pt>
                <c:pt idx="7">
                  <c:v>8.3802288707242569E-5</c:v>
                </c:pt>
                <c:pt idx="8">
                  <c:v>1.1834626363243773E-4</c:v>
                </c:pt>
                <c:pt idx="9">
                  <c:v>1.6429674284604154E-4</c:v>
                </c:pt>
                <c:pt idx="10">
                  <c:v>2.2455374617536152E-4</c:v>
                </c:pt>
                <c:pt idx="11">
                  <c:v>3.025451002311664E-4</c:v>
                </c:pt>
                <c:pt idx="12">
                  <c:v>4.0228414579420048E-4</c:v>
                </c:pt>
                <c:pt idx="13">
                  <c:v>5.2842874448312115E-4</c:v>
                </c:pt>
                <c:pt idx="14">
                  <c:v>6.8634113946881403E-4</c:v>
                </c:pt>
                <c:pt idx="15">
                  <c:v>8.821482121767855E-4</c:v>
                </c:pt>
                <c:pt idx="16">
                  <c:v>1.1228016692895317E-3</c:v>
                </c:pt>
                <c:pt idx="17">
                  <c:v>1.4161376916672467E-3</c:v>
                </c:pt>
                <c:pt idx="18">
                  <c:v>1.7709355787539898E-3</c:v>
                </c:pt>
                <c:pt idx="19">
                  <c:v>2.1969749283138741E-3</c:v>
                </c:pt>
                <c:pt idx="20">
                  <c:v>2.705090901610056E-3</c:v>
                </c:pt>
                <c:pt idx="21">
                  <c:v>3.3072271380553079E-3</c:v>
                </c:pt>
                <c:pt idx="22">
                  <c:v>4.0164859005729142E-3</c:v>
                </c:pt>
                <c:pt idx="23">
                  <c:v>4.8471750530539905E-3</c:v>
                </c:pt>
                <c:pt idx="24">
                  <c:v>5.8148514940369522E-3</c:v>
                </c:pt>
                <c:pt idx="25">
                  <c:v>6.9363606957100858E-3</c:v>
                </c:pt>
                <c:pt idx="26">
                  <c:v>8.2298720242237767E-3</c:v>
                </c:pt>
                <c:pt idx="27">
                  <c:v>9.71490954575332E-3</c:v>
                </c:pt>
                <c:pt idx="28">
                  <c:v>1.1412378052480458E-2</c:v>
                </c:pt>
                <c:pt idx="29">
                  <c:v>1.3344584073340193E-2</c:v>
                </c:pt>
                <c:pt idx="30">
                  <c:v>1.5535251665748373E-2</c:v>
                </c:pt>
                <c:pt idx="31">
                  <c:v>1.8009532816296164E-2</c:v>
                </c:pt>
                <c:pt idx="32">
                  <c:v>2.0794012310335043E-2</c:v>
                </c:pt>
                <c:pt idx="33">
                  <c:v>2.3916706962243222E-2</c:v>
                </c:pt>
                <c:pt idx="34">
                  <c:v>2.7407059129732309E-2</c:v>
                </c:pt>
                <c:pt idx="35">
                  <c:v>3.129592446666081E-2</c:v>
                </c:pt>
                <c:pt idx="36">
                  <c:v>3.5615553899236416E-2</c:v>
                </c:pt>
                <c:pt idx="37">
                  <c:v>4.0399569840106904E-2</c:v>
                </c:pt>
                <c:pt idx="38">
                  <c:v>4.5682936683466277E-2</c:v>
                </c:pt>
                <c:pt idx="39">
                  <c:v>5.1501925651849252E-2</c:v>
                </c:pt>
                <c:pt idx="40">
                  <c:v>5.789407409160377E-2</c:v>
                </c:pt>
                <c:pt idx="41">
                  <c:v>6.4898139339065825E-2</c:v>
                </c:pt>
                <c:pt idx="42">
                  <c:v>7.2554047303079558E-2</c:v>
                </c:pt>
                <c:pt idx="43">
                  <c:v>8.0902835931707037E-2</c:v>
                </c:pt>
                <c:pt idx="44">
                  <c:v>8.9986593751604171E-2</c:v>
                </c:pt>
                <c:pt idx="45">
                  <c:v>9.9848393687688705E-2</c:v>
                </c:pt>
                <c:pt idx="46">
                  <c:v>0.11053222238825999</c:v>
                </c:pt>
                <c:pt idx="47">
                  <c:v>0.1220829052966249</c:v>
                </c:pt>
                <c:pt idx="48">
                  <c:v>0.13454602772468122</c:v>
                </c:pt>
                <c:pt idx="49">
                  <c:v>0.14796785219656741</c:v>
                </c:pt>
                <c:pt idx="50">
                  <c:v>0.16239523234166225</c:v>
                </c:pt>
                <c:pt idx="51">
                  <c:v>0.17787552362571327</c:v>
                </c:pt>
                <c:pt idx="52">
                  <c:v>0.19445649121695691</c:v>
                </c:pt>
                <c:pt idx="53">
                  <c:v>0.21218621529044185</c:v>
                </c:pt>
                <c:pt idx="54">
                  <c:v>0.23111299407888017</c:v>
                </c:pt>
                <c:pt idx="55">
                  <c:v>0.25128524498185401</c:v>
                </c:pt>
                <c:pt idx="56">
                  <c:v>0.27275140404733772</c:v>
                </c:pt>
                <c:pt idx="57">
                  <c:v>0.29555982414040349</c:v>
                </c:pt>
                <c:pt idx="58">
                  <c:v>0.31975867211341158</c:v>
                </c:pt>
                <c:pt idx="59">
                  <c:v>0.34539582529045854</c:v>
                </c:pt>
                <c:pt idx="60">
                  <c:v>0.37251876757580737</c:v>
                </c:pt>
                <c:pt idx="61">
                  <c:v>0.40117448549231094</c:v>
                </c:pt>
                <c:pt idx="62">
                  <c:v>0.4314093644506406</c:v>
                </c:pt>
                <c:pt idx="63">
                  <c:v>0.4632690855443779</c:v>
                </c:pt>
                <c:pt idx="64">
                  <c:v>0.49679852315898704</c:v>
                </c:pt>
                <c:pt idx="65">
                  <c:v>0.53204164367520179</c:v>
                </c:pt>
                <c:pt idx="66">
                  <c:v>0.56904140553868809</c:v>
                </c:pt>
                <c:pt idx="67">
                  <c:v>0.60783966095880482</c:v>
                </c:pt>
                <c:pt idx="68">
                  <c:v>0.64847705948955159</c:v>
                </c:pt>
                <c:pt idx="69">
                  <c:v>0.69099295373513037</c:v>
                </c:pt>
                <c:pt idx="70">
                  <c:v>0.73542530741206191</c:v>
                </c:pt>
                <c:pt idx="71">
                  <c:v>0.78181060598805563</c:v>
                </c:pt>
                <c:pt idx="72">
                  <c:v>0.8301837701064837</c:v>
                </c:pt>
                <c:pt idx="73">
                  <c:v>0.88057807199284832</c:v>
                </c:pt>
                <c:pt idx="74">
                  <c:v>0.93302505502783251</c:v>
                </c:pt>
                <c:pt idx="75">
                  <c:v>0.9875544566583665</c:v>
                </c:pt>
                <c:pt idx="76">
                  <c:v>1.0441941348059967</c:v>
                </c:pt>
                <c:pt idx="77">
                  <c:v>1.1029699979187118</c:v>
                </c:pt>
                <c:pt idx="78">
                  <c:v>1.1639059387995199</c:v>
                </c:pt>
                <c:pt idx="79">
                  <c:v>1.227023772332446</c:v>
                </c:pt>
                <c:pt idx="80">
                  <c:v>1.292343177213227</c:v>
                </c:pt>
                <c:pt idx="81">
                  <c:v>1.359881641779954</c:v>
                </c:pt>
                <c:pt idx="82">
                  <c:v>1.4296544140252698</c:v>
                </c:pt>
                <c:pt idx="83">
                  <c:v>1.5016744558602435</c:v>
                </c:pt>
                <c:pt idx="84">
                  <c:v>1.5759524016866537</c:v>
                </c:pt>
                <c:pt idx="85">
                  <c:v>1.6524965213232192</c:v>
                </c:pt>
                <c:pt idx="86">
                  <c:v>1.7313126873184743</c:v>
                </c:pt>
                <c:pt idx="87">
                  <c:v>1.8124043466723678</c:v>
                </c:pt>
                <c:pt idx="88">
                  <c:v>1.8957724969763265</c:v>
                </c:pt>
                <c:pt idx="89">
                  <c:v>1.9814156669712173</c:v>
                </c:pt>
                <c:pt idx="90">
                  <c:v>2.0693299015118392</c:v>
                </c:pt>
                <c:pt idx="91">
                  <c:v>2.1595087509157023</c:v>
                </c:pt>
                <c:pt idx="92">
                  <c:v>2.2519432646649933</c:v>
                </c:pt>
                <c:pt idx="93">
                  <c:v>2.3466219894197073</c:v>
                </c:pt>
                <c:pt idx="94">
                  <c:v>2.4435309712922884</c:v>
                </c:pt>
                <c:pt idx="95">
                  <c:v>2.5426537623236487</c:v>
                </c:pt>
                <c:pt idx="96">
                  <c:v>2.643971431094077</c:v>
                </c:pt>
                <c:pt idx="97">
                  <c:v>2.7474625773928469</c:v>
                </c:pt>
                <c:pt idx="98">
                  <c:v>2.8531033508638477</c:v>
                </c:pt>
                <c:pt idx="99">
                  <c:v>2.9608674735378253</c:v>
                </c:pt>
                <c:pt idx="100">
                  <c:v>3.0707262661540109</c:v>
                </c:pt>
                <c:pt idx="101">
                  <c:v>3.182648678169322</c:v>
                </c:pt>
                <c:pt idx="102">
                  <c:v>3.296601321346047</c:v>
                </c:pt>
                <c:pt idx="103">
                  <c:v>3.4125485068054116</c:v>
                </c:pt>
                <c:pt idx="104">
                  <c:v>3.5304522854275393</c:v>
                </c:pt>
                <c:pt idx="105">
                  <c:v>3.6502724914763092</c:v>
                </c:pt>
                <c:pt idx="106">
                  <c:v>3.7719667893209756</c:v>
                </c:pt>
                <c:pt idx="107">
                  <c:v>3.8954907231257141</c:v>
                </c:pt>
                <c:pt idx="108">
                  <c:v>4.0207977693724306</c:v>
                </c:pt>
                <c:pt idx="109">
                  <c:v>4.1478393920817149</c:v>
                </c:pt>
                <c:pt idx="110">
                  <c:v>4.2765651005927516</c:v>
                </c:pt>
                <c:pt idx="111">
                  <c:v>4.4069225097619649</c:v>
                </c:pt>
                <c:pt idx="112">
                  <c:v>4.538857402439028</c:v>
                </c:pt>
                <c:pt idx="113">
                  <c:v>4.6723137940759356</c:v>
                </c:pt>
                <c:pt idx="114">
                  <c:v>4.807233999326276</c:v>
                </c:pt>
                <c:pt idx="115">
                  <c:v>4.943558700489282</c:v>
                </c:pt>
                <c:pt idx="116">
                  <c:v>5.0812270176548244</c:v>
                </c:pt>
                <c:pt idx="117">
                  <c:v>5.2201765804037796</c:v>
                </c:pt>
                <c:pt idx="118">
                  <c:v>5.3603436009209071</c:v>
                </c:pt>
                <c:pt idx="119">
                  <c:v>5.501662948375837</c:v>
                </c:pt>
                <c:pt idx="120">
                  <c:v>5.6440682244306446</c:v>
                </c:pt>
                <c:pt idx="121">
                  <c:v>5.7874918397326196</c:v>
                </c:pt>
                <c:pt idx="122">
                  <c:v>5.9318650912527762</c:v>
                </c:pt>
                <c:pt idx="123">
                  <c:v>6.0771182403330943</c:v>
                </c:pt>
                <c:pt idx="124">
                  <c:v>6.2231805913056943</c:v>
                </c:pt>
                <c:pt idx="125">
                  <c:v>6.3699805705522143</c:v>
                </c:pt>
                <c:pt idx="126">
                  <c:v>6.5174458058705982</c:v>
                </c:pt>
                <c:pt idx="127">
                  <c:v>6.6655032060229518</c:v>
                </c:pt>
                <c:pt idx="128">
                  <c:v>6.8140790403370266</c:v>
                </c:pt>
                <c:pt idx="129">
                  <c:v>6.9630990182410182</c:v>
                </c:pt>
                <c:pt idx="130">
                  <c:v>7.112488368609724</c:v>
                </c:pt>
                <c:pt idx="131">
                  <c:v>7.2621719188086624</c:v>
                </c:pt>
                <c:pt idx="132">
                  <c:v>7.4120741733210895</c:v>
                </c:pt>
                <c:pt idx="133">
                  <c:v>7.5621193918499028</c:v>
                </c:pt>
                <c:pt idx="134">
                  <c:v>7.7122316667889379</c:v>
                </c:pt>
                <c:pt idx="135">
                  <c:v>7.86233499996061</c:v>
                </c:pt>
                <c:pt idx="136">
                  <c:v>8.0123533785230112</c:v>
                </c:pt>
                <c:pt idx="137">
                  <c:v>8.1622108499508865</c:v>
                </c:pt>
                <c:pt idx="138">
                  <c:v>8.3118315960012819</c:v>
                </c:pt>
                <c:pt idx="139">
                  <c:v>8.4324226091889809</c:v>
                </c:pt>
                <c:pt idx="140">
                  <c:v>8.461140005575901</c:v>
                </c:pt>
                <c:pt idx="141">
                  <c:v>8.6100607463993661</c:v>
                </c:pt>
                <c:pt idx="142">
                  <c:v>8.7585188354327084</c:v>
                </c:pt>
                <c:pt idx="143">
                  <c:v>8.9064397079499766</c:v>
                </c:pt>
                <c:pt idx="144">
                  <c:v>9.0537492852057042</c:v>
                </c:pt>
                <c:pt idx="145">
                  <c:v>9.2003740406266026</c:v>
                </c:pt>
                <c:pt idx="146">
                  <c:v>9.3462410644675771</c:v>
                </c:pt>
                <c:pt idx="147">
                  <c:v>9.4912781268700233</c:v>
                </c:pt>
                <c:pt idx="148">
                  <c:v>9.6354137392714261</c:v>
                </c:pt>
                <c:pt idx="149">
                  <c:v>9.7785772141130192</c:v>
                </c:pt>
                <c:pt idx="150">
                  <c:v>9.9206987228013261</c:v>
                </c:pt>
                <c:pt idx="151">
                  <c:v>10.061709351878882</c:v>
                </c:pt>
                <c:pt idx="152">
                  <c:v>10.201541157367293</c:v>
                </c:pt>
                <c:pt idx="153">
                  <c:v>10.340127217245376</c:v>
                </c:pt>
                <c:pt idx="154">
                  <c:v>10.477401682034197</c:v>
                </c:pt>
                <c:pt idx="155">
                  <c:v>10.613299823457769</c:v>
                </c:pt>
                <c:pt idx="156">
                  <c:v>10.747758081157992</c:v>
                </c:pt>
                <c:pt idx="157">
                  <c:v>10.880714107442936</c:v>
                </c:pt>
                <c:pt idx="158">
                  <c:v>11.012106810049922</c:v>
                </c:pt>
                <c:pt idx="159">
                  <c:v>11.141876392912115</c:v>
                </c:pt>
                <c:pt idx="160">
                  <c:v>11.269964394915064</c:v>
                </c:pt>
                <c:pt idx="161">
                  <c:v>11.396313726640258</c:v>
                </c:pt>
                <c:pt idx="162">
                  <c:v>11.520868705086238</c:v>
                </c:pt>
                <c:pt idx="163">
                  <c:v>11.643575086371715</c:v>
                </c:pt>
                <c:pt idx="164">
                  <c:v>11.764380096418218</c:v>
                </c:pt>
                <c:pt idx="165">
                  <c:v>11.883232459618805</c:v>
                </c:pt>
                <c:pt idx="166">
                  <c:v>12.00008242550034</c:v>
                </c:pt>
                <c:pt idx="167">
                  <c:v>12.097916828915618</c:v>
                </c:pt>
                <c:pt idx="168">
                  <c:v>12.114881793389415</c:v>
                </c:pt>
                <c:pt idx="169">
                  <c:v>12.227583935093051</c:v>
                </c:pt>
                <c:pt idx="170">
                  <c:v>12.338143815610634</c:v>
                </c:pt>
                <c:pt idx="171">
                  <c:v>12.446518011894613</c:v>
                </c:pt>
                <c:pt idx="172">
                  <c:v>12.552664729677664</c:v>
                </c:pt>
                <c:pt idx="173">
                  <c:v>12.656543818390753</c:v>
                </c:pt>
                <c:pt idx="174">
                  <c:v>12.758116784192667</c:v>
                </c:pt>
                <c:pt idx="175">
                  <c:v>12.857346801139881</c:v>
                </c:pt>
                <c:pt idx="176">
                  <c:v>12.954198720521308</c:v>
                </c:pt>
                <c:pt idx="177">
                  <c:v>13.048639078389989</c:v>
                </c:pt>
                <c:pt idx="178">
                  <c:v>13.140636101319947</c:v>
                </c:pt>
                <c:pt idx="179">
                  <c:v>13.230159710421816</c:v>
                </c:pt>
                <c:pt idx="180">
                  <c:v>13.317181523652513</c:v>
                </c:pt>
                <c:pt idx="181">
                  <c:v>13.401674856450258</c:v>
                </c:pt>
                <c:pt idx="182">
                  <c:v>13.483614720736353</c:v>
                </c:pt>
                <c:pt idx="183">
                  <c:v>13.562977822316261</c:v>
                </c:pt>
                <c:pt idx="184">
                  <c:v>13.639742556723212</c:v>
                </c:pt>
                <c:pt idx="185">
                  <c:v>13.71388900353962</c:v>
                </c:pt>
                <c:pt idx="186">
                  <c:v>13.785398919241363</c:v>
                </c:pt>
                <c:pt idx="187">
                  <c:v>13.854255728600947</c:v>
                </c:pt>
                <c:pt idx="188">
                  <c:v>13.920444514697492</c:v>
                </c:pt>
                <c:pt idx="189">
                  <c:v>13.983952007570119</c:v>
                </c:pt>
                <c:pt idx="190">
                  <c:v>13.992918473584336</c:v>
                </c:pt>
                <c:pt idx="191">
                  <c:v>14.044766571563191</c:v>
                </c:pt>
                <c:pt idx="192">
                  <c:v>14.102878191403169</c:v>
                </c:pt>
                <c:pt idx="193">
                  <c:v>14.158278457053136</c:v>
                </c:pt>
                <c:pt idx="194">
                  <c:v>14.210960547389375</c:v>
                </c:pt>
                <c:pt idx="195">
                  <c:v>14.260919212742792</c:v>
                </c:pt>
                <c:pt idx="196">
                  <c:v>14.308150756353161</c:v>
                </c:pt>
                <c:pt idx="197">
                  <c:v>14.352653014776525</c:v>
                </c:pt>
                <c:pt idx="198">
                  <c:v>14.394425337296351</c:v>
                </c:pt>
                <c:pt idx="199">
                  <c:v>14.433468564377007</c:v>
                </c:pt>
                <c:pt idx="200">
                  <c:v>14.469785005210818</c:v>
                </c:pt>
                <c:pt idx="201">
                  <c:v>14.503378414397879</c:v>
                </c:pt>
                <c:pt idx="202">
                  <c:v>14.53425396780599</c:v>
                </c:pt>
                <c:pt idx="203">
                  <c:v>14.562418237655537</c:v>
                </c:pt>
                <c:pt idx="204">
                  <c:v>14.587879166870236</c:v>
                </c:pt>
                <c:pt idx="205">
                  <c:v>14.610646042741209</c:v>
                </c:pt>
                <c:pt idx="206">
                  <c:v>14.630729469943075</c:v>
                </c:pt>
                <c:pt idx="207">
                  <c:v>14.648141342950467</c:v>
                </c:pt>
                <c:pt idx="208">
                  <c:v>14.662894817890198</c:v>
                </c:pt>
                <c:pt idx="209">
                  <c:v>14.675004283878714</c:v>
                </c:pt>
                <c:pt idx="210">
                  <c:v>14.680486573788656</c:v>
                </c:pt>
                <c:pt idx="211">
                  <c:v>14.684485333878191</c:v>
                </c:pt>
                <c:pt idx="212">
                  <c:v>14.691354735118242</c:v>
                </c:pt>
                <c:pt idx="213">
                  <c:v>14.695630399118855</c:v>
                </c:pt>
                <c:pt idx="214">
                  <c:v>14.697331351356926</c:v>
                </c:pt>
                <c:pt idx="215">
                  <c:v>14.697365926066905</c:v>
                </c:pt>
                <c:pt idx="216">
                  <c:v>14.696477700612055</c:v>
                </c:pt>
                <c:pt idx="217">
                  <c:v>14.693090608031262</c:v>
                </c:pt>
                <c:pt idx="218">
                  <c:v>14.68719225595096</c:v>
                </c:pt>
                <c:pt idx="219">
                  <c:v>14.67880581650793</c:v>
                </c:pt>
                <c:pt idx="220">
                  <c:v>14.667955420081418</c:v>
                </c:pt>
                <c:pt idx="221">
                  <c:v>14.654666123594032</c:v>
                </c:pt>
                <c:pt idx="222">
                  <c:v>14.638963878712209</c:v>
                </c:pt>
                <c:pt idx="223">
                  <c:v>14.620875499972797</c:v>
                </c:pt>
                <c:pt idx="224">
                  <c:v>14.600428632874191</c:v>
                </c:pt>
                <c:pt idx="225">
                  <c:v>14.577651721957842</c:v>
                </c:pt>
                <c:pt idx="226">
                  <c:v>14.552573978914143</c:v>
                </c:pt>
                <c:pt idx="227">
                  <c:v>14.525225350741914</c:v>
                </c:pt>
                <c:pt idx="228">
                  <c:v>14.495636487987458</c:v>
                </c:pt>
                <c:pt idx="229">
                  <c:v>14.463838713095482</c:v>
                </c:pt>
                <c:pt idx="230">
                  <c:v>14.429863988893485</c:v>
                </c:pt>
                <c:pt idx="231">
                  <c:v>14.405351554295384</c:v>
                </c:pt>
                <c:pt idx="232">
                  <c:v>14.393744887241018</c:v>
                </c:pt>
                <c:pt idx="233">
                  <c:v>14.355514557863508</c:v>
                </c:pt>
                <c:pt idx="234">
                  <c:v>14.315206697399603</c:v>
                </c:pt>
                <c:pt idx="235">
                  <c:v>14.272855518680998</c:v>
                </c:pt>
                <c:pt idx="236">
                  <c:v>14.228495720271175</c:v>
                </c:pt>
                <c:pt idx="237">
                  <c:v>14.182162456279944</c:v>
                </c:pt>
                <c:pt idx="238">
                  <c:v>14.133891306478777</c:v>
                </c:pt>
                <c:pt idx="239">
                  <c:v>14.08371824673303</c:v>
                </c:pt>
                <c:pt idx="240">
                  <c:v>14.031679619770925</c:v>
                </c:pt>
                <c:pt idx="241">
                  <c:v>13.977812106308706</c:v>
                </c:pt>
                <c:pt idx="242">
                  <c:v>13.922152696545357</c:v>
                </c:pt>
                <c:pt idx="243">
                  <c:v>13.864738662047083</c:v>
                </c:pt>
                <c:pt idx="244">
                  <c:v>13.805607528032096</c:v>
                </c:pt>
                <c:pt idx="245">
                  <c:v>13.744797046075554</c:v>
                </c:pt>
                <c:pt idx="246">
                  <c:v>13.682345167242266</c:v>
                </c:pt>
                <c:pt idx="247">
                  <c:v>13.618290015664726</c:v>
                </c:pt>
                <c:pt idx="248">
                  <c:v>13.552669862575641</c:v>
                </c:pt>
                <c:pt idx="249">
                  <c:v>13.485523100805947</c:v>
                </c:pt>
                <c:pt idx="250">
                  <c:v>13.416888219760864</c:v>
                </c:pt>
                <c:pt idx="251">
                  <c:v>13.346803780879901</c:v>
                </c:pt>
                <c:pt idx="252">
                  <c:v>13.289542049183209</c:v>
                </c:pt>
                <c:pt idx="253">
                  <c:v>13.275308393593969</c:v>
                </c:pt>
                <c:pt idx="254">
                  <c:v>13.202440691782195</c:v>
                </c:pt>
                <c:pt idx="255">
                  <c:v>13.128239310741854</c:v>
                </c:pt>
                <c:pt idx="256">
                  <c:v>13.05274286467157</c:v>
                </c:pt>
                <c:pt idx="257">
                  <c:v>12.975989924679311</c:v>
                </c:pt>
                <c:pt idx="258">
                  <c:v>12.898018997315967</c:v>
                </c:pt>
                <c:pt idx="259">
                  <c:v>12.818868503642515</c:v>
                </c:pt>
                <c:pt idx="260">
                  <c:v>12.738576758830513</c:v>
                </c:pt>
                <c:pt idx="261">
                  <c:v>12.657181952304446</c:v>
                </c:pt>
                <c:pt idx="262">
                  <c:v>12.574722128423293</c:v>
                </c:pt>
                <c:pt idx="263">
                  <c:v>12.491235167706046</c:v>
                </c:pt>
                <c:pt idx="264">
                  <c:v>12.406758768603522</c:v>
                </c:pt>
                <c:pt idx="265">
                  <c:v>12.321330429813447</c:v>
                </c:pt>
                <c:pt idx="266">
                  <c:v>12.234987433144532</c:v>
                </c:pt>
                <c:pt idx="267">
                  <c:v>12.147766826923069</c:v>
                </c:pt>
                <c:pt idx="268">
                  <c:v>12.059705409948284</c:v>
                </c:pt>
                <c:pt idx="269">
                  <c:v>11.970839715987596</c:v>
                </c:pt>
                <c:pt idx="270">
                  <c:v>11.881205998817896</c:v>
                </c:pt>
                <c:pt idx="271">
                  <c:v>11.790840217803776</c:v>
                </c:pt>
                <c:pt idx="272">
                  <c:v>11.699778024014215</c:v>
                </c:pt>
                <c:pt idx="273">
                  <c:v>11.608054746874785</c:v>
                </c:pt>
                <c:pt idx="274">
                  <c:v>11.515705381348145</c:v>
                </c:pt>
                <c:pt idx="275">
                  <c:v>11.42276457564444</c:v>
                </c:pt>
                <c:pt idx="276">
                  <c:v>11.384944742605487</c:v>
                </c:pt>
                <c:pt idx="277">
                  <c:v>11.329266619452293</c:v>
                </c:pt>
                <c:pt idx="278">
                  <c:v>11.235245432689867</c:v>
                </c:pt>
                <c:pt idx="279">
                  <c:v>11.140734554767549</c:v>
                </c:pt>
                <c:pt idx="280">
                  <c:v>11.045767134361125</c:v>
                </c:pt>
                <c:pt idx="281">
                  <c:v>10.95037591968503</c:v>
                </c:pt>
                <c:pt idx="282">
                  <c:v>10.854593249265024</c:v>
                </c:pt>
                <c:pt idx="283">
                  <c:v>10.758451043199006</c:v>
                </c:pt>
                <c:pt idx="284">
                  <c:v>10.661980794905</c:v>
                </c:pt>
                <c:pt idx="285">
                  <c:v>10.565213563344763</c:v>
                </c:pt>
                <c:pt idx="286">
                  <c:v>10.468179965718909</c:v>
                </c:pt>
                <c:pt idx="287">
                  <c:v>10.370910170627029</c:v>
                </c:pt>
                <c:pt idx="288">
                  <c:v>10.273433891682677</c:v>
                </c:pt>
                <c:pt idx="289">
                  <c:v>10.175780381579447</c:v>
                </c:pt>
                <c:pt idx="290">
                  <c:v>10.0779784265968</c:v>
                </c:pt>
                <c:pt idx="291">
                  <c:v>9.9800563415415695</c:v>
                </c:pt>
                <c:pt idx="292">
                  <c:v>9.8820419651135563</c:v>
                </c:pt>
                <c:pt idx="293">
                  <c:v>9.7839626556906367</c:v>
                </c:pt>
                <c:pt idx="294">
                  <c:v>9.6858452875222021</c:v>
                </c:pt>
                <c:pt idx="295">
                  <c:v>9.5877162473246873</c:v>
                </c:pt>
                <c:pt idx="296">
                  <c:v>9.4896014312696391</c:v>
                </c:pt>
                <c:pt idx="297">
                  <c:v>9.3915262423568961</c:v>
                </c:pt>
                <c:pt idx="298">
                  <c:v>9.2935155881630784</c:v>
                </c:pt>
                <c:pt idx="299">
                  <c:v>9.1955938789571903</c:v>
                </c:pt>
                <c:pt idx="300">
                  <c:v>9.0977850261759041</c:v>
                </c:pt>
                <c:pt idx="301">
                  <c:v>9.000112441247186</c:v>
                </c:pt>
                <c:pt idx="302">
                  <c:v>8.9025990347568591</c:v>
                </c:pt>
                <c:pt idx="303">
                  <c:v>8.8052672159455483</c:v>
                </c:pt>
                <c:pt idx="304">
                  <c:v>8.7081388925310534</c:v>
                </c:pt>
                <c:pt idx="305">
                  <c:v>8.6822386714538897</c:v>
                </c:pt>
                <c:pt idx="306">
                  <c:v>8.6112354708438019</c:v>
                </c:pt>
                <c:pt idx="307">
                  <c:v>8.5145778562696357</c:v>
                </c:pt>
                <c:pt idx="308">
                  <c:v>8.4181864539887918</c:v>
                </c:pt>
                <c:pt idx="309">
                  <c:v>8.3220811700032318</c:v>
                </c:pt>
                <c:pt idx="310">
                  <c:v>8.2262814124445178</c:v>
                </c:pt>
                <c:pt idx="311">
                  <c:v>8.1308060931513637</c:v>
                </c:pt>
                <c:pt idx="312">
                  <c:v>8.0356736295103186</c:v>
                </c:pt>
                <c:pt idx="313">
                  <c:v>7.9409019465494168</c:v>
                </c:pt>
                <c:pt idx="314">
                  <c:v>7.8465084792772348</c:v>
                </c:pt>
                <c:pt idx="315">
                  <c:v>7.7525101752580579</c:v>
                </c:pt>
                <c:pt idx="316">
                  <c:v>7.6589234974154872</c:v>
                </c:pt>
                <c:pt idx="317">
                  <c:v>7.5657644270554476</c:v>
                </c:pt>
                <c:pt idx="318">
                  <c:v>7.4730484671002184</c:v>
                </c:pt>
                <c:pt idx="319">
                  <c:v>7.3807906455261705</c:v>
                </c:pt>
                <c:pt idx="320">
                  <c:v>7.289005518996456</c:v>
                </c:pt>
                <c:pt idx="321">
                  <c:v>7.1977071766800282</c:v>
                </c:pt>
                <c:pt idx="322">
                  <c:v>7.1069092442501507</c:v>
                </c:pt>
                <c:pt idx="323">
                  <c:v>7.0166248880540829</c:v>
                </c:pt>
                <c:pt idx="324">
                  <c:v>6.9268668194456495</c:v>
                </c:pt>
                <c:pt idx="325">
                  <c:v>6.8376472992745851</c:v>
                </c:pt>
                <c:pt idx="326">
                  <c:v>6.748978142522585</c:v>
                </c:pt>
                <c:pt idx="327">
                  <c:v>6.6608707230820619</c:v>
                </c:pt>
                <c:pt idx="328">
                  <c:v>6.5733359786663943</c:v>
                </c:pt>
                <c:pt idx="329">
                  <c:v>6.4863844158484341</c:v>
                </c:pt>
                <c:pt idx="330">
                  <c:v>6.4000261152170239</c:v>
                </c:pt>
                <c:pt idx="331">
                  <c:v>6.3142707366461543</c:v>
                </c:pt>
                <c:pt idx="332">
                  <c:v>6.2291275246702575</c:v>
                </c:pt>
                <c:pt idx="333">
                  <c:v>6.1446053139573324</c:v>
                </c:pt>
                <c:pt idx="334">
                  <c:v>6.0607125348756981</c:v>
                </c:pt>
                <c:pt idx="335">
                  <c:v>5.9774572191453919</c:v>
                </c:pt>
                <c:pt idx="336">
                  <c:v>5.8948470055701101</c:v>
                </c:pt>
                <c:pt idx="337">
                  <c:v>5.8128891458421563</c:v>
                </c:pt>
                <c:pt idx="338">
                  <c:v>5.7315905104150007</c:v>
                </c:pt>
                <c:pt idx="339">
                  <c:v>5.6509575944376476</c:v>
                </c:pt>
                <c:pt idx="340">
                  <c:v>5.5709965237441796</c:v>
                </c:pt>
                <c:pt idx="341">
                  <c:v>5.491713060894206</c:v>
                </c:pt>
                <c:pt idx="342">
                  <c:v>5.4131126112579295</c:v>
                </c:pt>
                <c:pt idx="343">
                  <c:v>5.3352002291403515</c:v>
                </c:pt>
                <c:pt idx="344">
                  <c:v>5.2579806239396429</c:v>
                </c:pt>
                <c:pt idx="345">
                  <c:v>5.1814581663353891</c:v>
                </c:pt>
                <c:pt idx="346">
                  <c:v>5.105636894499983</c:v>
                </c:pt>
                <c:pt idx="347">
                  <c:v>5.0760598002935451</c:v>
                </c:pt>
                <c:pt idx="348">
                  <c:v>5.0305205203303176</c:v>
                </c:pt>
                <c:pt idx="349">
                  <c:v>4.9561124356938953</c:v>
                </c:pt>
                <c:pt idx="350">
                  <c:v>4.8824157186851549</c:v>
                </c:pt>
                <c:pt idx="351">
                  <c:v>4.8094331398876182</c:v>
                </c:pt>
                <c:pt idx="352">
                  <c:v>4.7371671686380648</c:v>
                </c:pt>
                <c:pt idx="353">
                  <c:v>4.6656199792876079</c:v>
                </c:pt>
                <c:pt idx="354">
                  <c:v>4.5947934574566096</c:v>
                </c:pt>
                <c:pt idx="355">
                  <c:v>4.5246892062791924</c:v>
                </c:pt>
                <c:pt idx="356">
                  <c:v>4.455308552633638</c:v>
                </c:pt>
                <c:pt idx="357">
                  <c:v>4.3866525533551712</c:v>
                </c:pt>
                <c:pt idx="358">
                  <c:v>4.3187220014270853</c:v>
                </c:pt>
                <c:pt idx="359">
                  <c:v>4.2515174321483302</c:v>
                </c:pt>
                <c:pt idx="360">
                  <c:v>4.1850391292721785</c:v>
                </c:pt>
                <c:pt idx="361">
                  <c:v>4.1192871311150663</c:v>
                </c:pt>
                <c:pt idx="362">
                  <c:v>4.054261236630909</c:v>
                </c:pt>
                <c:pt idx="363">
                  <c:v>3.9899610114489974</c:v>
                </c:pt>
                <c:pt idx="364">
                  <c:v>3.9263857938723334</c:v>
                </c:pt>
                <c:pt idx="365">
                  <c:v>3.8635347008341392</c:v>
                </c:pt>
                <c:pt idx="366">
                  <c:v>3.8014066338095125</c:v>
                </c:pt>
                <c:pt idx="367">
                  <c:v>3.7400002846798817</c:v>
                </c:pt>
                <c:pt idx="368">
                  <c:v>3.6793141415489163</c:v>
                </c:pt>
                <c:pt idx="369">
                  <c:v>3.6193464945060252</c:v>
                </c:pt>
                <c:pt idx="370">
                  <c:v>3.5600954413371233</c:v>
                </c:pt>
                <c:pt idx="371">
                  <c:v>3.5015588931791379</c:v>
                </c:pt>
                <c:pt idx="372">
                  <c:v>3.4437345801177512</c:v>
                </c:pt>
                <c:pt idx="373">
                  <c:v>3.3866200567253903</c:v>
                </c:pt>
                <c:pt idx="374">
                  <c:v>3.3302127075389207</c:v>
                </c:pt>
                <c:pt idx="375">
                  <c:v>3.2745097524745308</c:v>
                </c:pt>
                <c:pt idx="376">
                  <c:v>3.2195082521787057</c:v>
                </c:pt>
                <c:pt idx="377">
                  <c:v>3.1652051133141197</c:v>
                </c:pt>
                <c:pt idx="378">
                  <c:v>3.1115970937789172</c:v>
                </c:pt>
                <c:pt idx="379">
                  <c:v>3.0586808078580101</c:v>
                </c:pt>
                <c:pt idx="380">
                  <c:v>3.006452731305493</c:v>
                </c:pt>
                <c:pt idx="381">
                  <c:v>2.9549092063573719</c:v>
                </c:pt>
                <c:pt idx="382">
                  <c:v>2.9040464466729299</c:v>
                </c:pt>
                <c:pt idx="383">
                  <c:v>2.8538605422046879</c:v>
                </c:pt>
                <c:pt idx="384">
                  <c:v>2.804347463995573</c:v>
                </c:pt>
                <c:pt idx="385">
                  <c:v>2.7555030689027853</c:v>
                </c:pt>
                <c:pt idx="386">
                  <c:v>2.7073231042477426</c:v>
                </c:pt>
                <c:pt idx="387">
                  <c:v>2.6598032123916306</c:v>
                </c:pt>
                <c:pt idx="388">
                  <c:v>2.6129389352356176</c:v>
                </c:pt>
                <c:pt idx="389">
                  <c:v>2.5667257186457975</c:v>
                </c:pt>
                <c:pt idx="390">
                  <c:v>2.5211589168023232</c:v>
                </c:pt>
                <c:pt idx="391">
                  <c:v>2.4762337964722105</c:v>
                </c:pt>
                <c:pt idx="392">
                  <c:v>2.4319455412059976</c:v>
                </c:pt>
                <c:pt idx="393">
                  <c:v>2.3882892554574764</c:v>
                </c:pt>
                <c:pt idx="394">
                  <c:v>2.3452599686271944</c:v>
                </c:pt>
                <c:pt idx="395">
                  <c:v>2.302852639028631</c:v>
                </c:pt>
                <c:pt idx="396">
                  <c:v>2.2610621577781305</c:v>
                </c:pt>
                <c:pt idx="397">
                  <c:v>2.2198833526077086</c:v>
                </c:pt>
                <c:pt idx="398">
                  <c:v>2.179310991601314</c:v>
                </c:pt>
                <c:pt idx="399">
                  <c:v>2.1393397868545807</c:v>
                </c:pt>
                <c:pt idx="400">
                  <c:v>2.0999643980583143</c:v>
                </c:pt>
                <c:pt idx="401">
                  <c:v>2.061179436005788</c:v>
                </c:pt>
                <c:pt idx="402">
                  <c:v>2.0229794660240721</c:v>
                </c:pt>
                <c:pt idx="403">
                  <c:v>1.9853590113302246</c:v>
                </c:pt>
                <c:pt idx="404">
                  <c:v>1.9483125563118853</c:v>
                </c:pt>
                <c:pt idx="405">
                  <c:v>1.9118345497334936</c:v>
                </c:pt>
                <c:pt idx="406">
                  <c:v>1.8759194078678836</c:v>
                </c:pt>
                <c:pt idx="407">
                  <c:v>1.8405615175541559</c:v>
                </c:pt>
                <c:pt idx="408">
                  <c:v>1.8057552391821439</c:v>
                </c:pt>
                <c:pt idx="409">
                  <c:v>1.7714949096041652</c:v>
                </c:pt>
                <c:pt idx="410">
                  <c:v>1.737774844974344</c:v>
                </c:pt>
                <c:pt idx="411">
                  <c:v>1.70458934351626</c:v>
                </c:pt>
                <c:pt idx="412">
                  <c:v>1.6719326882198216</c:v>
                </c:pt>
                <c:pt idx="413">
                  <c:v>1.6397991494673168</c:v>
                </c:pt>
                <c:pt idx="414">
                  <c:v>1.6081829875901723</c:v>
                </c:pt>
                <c:pt idx="415">
                  <c:v>1.5770784553562909</c:v>
                </c:pt>
                <c:pt idx="416">
                  <c:v>1.5464798003894145</c:v>
                </c:pt>
                <c:pt idx="417">
                  <c:v>1.5163812675206361</c:v>
                </c:pt>
                <c:pt idx="418">
                  <c:v>1.4867771010733202</c:v>
                </c:pt>
                <c:pt idx="419">
                  <c:v>1.4576615470818808</c:v>
                </c:pt>
                <c:pt idx="420">
                  <c:v>1.4290288554452553</c:v>
                </c:pt>
                <c:pt idx="421">
                  <c:v>1.4008732820161283</c:v>
                </c:pt>
                <c:pt idx="422">
                  <c:v>1.3731890906264492</c:v>
                </c:pt>
                <c:pt idx="423">
                  <c:v>1.3459705550502079</c:v>
                </c:pt>
                <c:pt idx="424">
                  <c:v>1.3192119609042243</c:v>
                </c:pt>
                <c:pt idx="425">
                  <c:v>1.2929076074881112</c:v>
                </c:pt>
                <c:pt idx="426">
                  <c:v>1.2670518095638137</c:v>
                </c:pt>
                <c:pt idx="427">
                  <c:v>1.2416388990760803</c:v>
                </c:pt>
                <c:pt idx="428">
                  <c:v>1.2166632268144271</c:v>
                </c:pt>
                <c:pt idx="429">
                  <c:v>1.1921191640176299</c:v>
                </c:pt>
                <c:pt idx="430">
                  <c:v>1.1680011039216729</c:v>
                </c:pt>
                <c:pt idx="431">
                  <c:v>1.144303463252075</c:v>
                </c:pt>
                <c:pt idx="432">
                  <c:v>1.1210206836613668</c:v>
                </c:pt>
                <c:pt idx="433">
                  <c:v>1.0981472331127833</c:v>
                </c:pt>
                <c:pt idx="434">
                  <c:v>1.0756776072111633</c:v>
                </c:pt>
                <c:pt idx="435">
                  <c:v>1.0536063304817214</c:v>
                </c:pt>
                <c:pt idx="436">
                  <c:v>1.0319279575979639</c:v>
                </c:pt>
                <c:pt idx="437">
                  <c:v>1.0106370745593136</c:v>
                </c:pt>
                <c:pt idx="438">
                  <c:v>0.98972829981978561</c:v>
                </c:pt>
                <c:pt idx="439">
                  <c:v>0.96919628536819247</c:v>
                </c:pt>
                <c:pt idx="440">
                  <c:v>0.94903571776129092</c:v>
                </c:pt>
                <c:pt idx="441">
                  <c:v>0.92924131911038166</c:v>
                </c:pt>
                <c:pt idx="442">
                  <c:v>0.90980784802249315</c:v>
                </c:pt>
                <c:pt idx="443">
                  <c:v>0.89073010049713008</c:v>
                </c:pt>
                <c:pt idx="444">
                  <c:v>0.87200291077936531</c:v>
                </c:pt>
                <c:pt idx="445">
                  <c:v>0.85362115217028012</c:v>
                </c:pt>
                <c:pt idx="446">
                  <c:v>0.83557973779556782</c:v>
                </c:pt>
                <c:pt idx="447">
                  <c:v>0.8178736213334421</c:v>
                </c:pt>
                <c:pt idx="448">
                  <c:v>0.80049779770242036</c:v>
                </c:pt>
                <c:pt idx="449">
                  <c:v>0.78344730371019211</c:v>
                </c:pt>
                <c:pt idx="450">
                  <c:v>0.76671721866427955</c:v>
                </c:pt>
                <c:pt idx="451">
                  <c:v>0.750302664945385</c:v>
                </c:pt>
                <c:pt idx="452">
                  <c:v>0.73419880854443309</c:v>
                </c:pt>
                <c:pt idx="453">
                  <c:v>0.71840085956405464</c:v>
                </c:pt>
                <c:pt idx="454">
                  <c:v>0.70290407268540089</c:v>
                </c:pt>
                <c:pt idx="455">
                  <c:v>0.68770374760114616</c:v>
                </c:pt>
                <c:pt idx="456">
                  <c:v>0.67279522941563541</c:v>
                </c:pt>
                <c:pt idx="457">
                  <c:v>0.65817390901276829</c:v>
                </c:pt>
                <c:pt idx="458">
                  <c:v>0.64383522339277988</c:v>
                </c:pt>
                <c:pt idx="459">
                  <c:v>0.629774655978387</c:v>
                </c:pt>
                <c:pt idx="460">
                  <c:v>0.61598773689144481</c:v>
                </c:pt>
                <c:pt idx="461">
                  <c:v>0.60247004320064912</c:v>
                </c:pt>
                <c:pt idx="462">
                  <c:v>0.58921719914125747</c:v>
                </c:pt>
                <c:pt idx="463">
                  <c:v>0.57622487630752717</c:v>
                </c:pt>
                <c:pt idx="464">
                  <c:v>0.5634887938186306</c:v>
                </c:pt>
                <c:pt idx="465">
                  <c:v>0.55100471845888666</c:v>
                </c:pt>
                <c:pt idx="466">
                  <c:v>0.5387684647930181</c:v>
                </c:pt>
                <c:pt idx="467">
                  <c:v>0.52677589525712665</c:v>
                </c:pt>
                <c:pt idx="468">
                  <c:v>0.51502292022619989</c:v>
                </c:pt>
                <c:pt idx="469">
                  <c:v>0.5035054980588608</c:v>
                </c:pt>
                <c:pt idx="470">
                  <c:v>0.49221963511998262</c:v>
                </c:pt>
                <c:pt idx="471">
                  <c:v>0.48116138578200535</c:v>
                </c:pt>
                <c:pt idx="472">
                  <c:v>0.4703268524054865</c:v>
                </c:pt>
                <c:pt idx="473">
                  <c:v>0.45971218529974128</c:v>
                </c:pt>
                <c:pt idx="474">
                  <c:v>0.44931358266402077</c:v>
                </c:pt>
                <c:pt idx="475">
                  <c:v>0.43912729051013955</c:v>
                </c:pt>
                <c:pt idx="476">
                  <c:v>0.42914960256694368</c:v>
                </c:pt>
                <c:pt idx="477">
                  <c:v>0.41937686016739978</c:v>
                </c:pt>
                <c:pt idx="478">
                  <c:v>0.40980545211894231</c:v>
                </c:pt>
                <c:pt idx="479">
                  <c:v>0.40043181455755039</c:v>
                </c:pt>
                <c:pt idx="480">
                  <c:v>0.3912524307863311</c:v>
                </c:pt>
                <c:pt idx="481">
                  <c:v>0.38226383109901013</c:v>
                </c:pt>
                <c:pt idx="482">
                  <c:v>0.3734625925890902</c:v>
                </c:pt>
                <c:pt idx="483">
                  <c:v>0.36484533894506871</c:v>
                </c:pt>
                <c:pt idx="484">
                  <c:v>0.3564087402324137</c:v>
                </c:pt>
                <c:pt idx="485">
                  <c:v>0.34814951266274391</c:v>
                </c:pt>
                <c:pt idx="486">
                  <c:v>0.34006441835076617</c:v>
                </c:pt>
                <c:pt idx="487">
                  <c:v>0.33215026505951306</c:v>
                </c:pt>
                <c:pt idx="488">
                  <c:v>0.32440390593439306</c:v>
                </c:pt>
                <c:pt idx="489">
                  <c:v>0.31682223922650077</c:v>
                </c:pt>
                <c:pt idx="490">
                  <c:v>0.30940220800569745</c:v>
                </c:pt>
                <c:pt idx="491">
                  <c:v>0.30214079986400155</c:v>
                </c:pt>
                <c:pt idx="492">
                  <c:v>0.29503504660962937</c:v>
                </c:pt>
                <c:pt idx="493">
                  <c:v>0.28808202395226795</c:v>
                </c:pt>
                <c:pt idx="494">
                  <c:v>0.28127885117991913</c:v>
                </c:pt>
                <c:pt idx="495">
                  <c:v>0.27462269082783575</c:v>
                </c:pt>
                <c:pt idx="496">
                  <c:v>0.2681107483398919</c:v>
                </c:pt>
                <c:pt idx="497">
                  <c:v>0.26174027172288455</c:v>
                </c:pt>
                <c:pt idx="498">
                  <c:v>0.25550855119408383</c:v>
                </c:pt>
                <c:pt idx="499">
                  <c:v>0.24941291882248737</c:v>
                </c:pt>
                <c:pt idx="500">
                  <c:v>0.24345074816414555</c:v>
                </c:pt>
                <c:pt idx="501">
                  <c:v>0.23761945389190448</c:v>
                </c:pt>
                <c:pt idx="502">
                  <c:v>0.23191649141996898</c:v>
                </c:pt>
                <c:pt idx="503">
                  <c:v>0.22633935652361128</c:v>
                </c:pt>
                <c:pt idx="504">
                  <c:v>0.22088558495438876</c:v>
                </c:pt>
                <c:pt idx="505">
                  <c:v>0.21555275205116464</c:v>
                </c:pt>
                <c:pt idx="506">
                  <c:v>0.21033847234734221</c:v>
                </c:pt>
                <c:pt idx="507">
                  <c:v>0.20524039917452341</c:v>
                </c:pt>
                <c:pt idx="508">
                  <c:v>0.20025622426297493</c:v>
                </c:pt>
                <c:pt idx="509">
                  <c:v>0.19538367733916934</c:v>
                </c:pt>
                <c:pt idx="510">
                  <c:v>0.19062052572071436</c:v>
                </c:pt>
                <c:pt idx="511">
                  <c:v>0.18596457390890889</c:v>
                </c:pt>
                <c:pt idx="512">
                  <c:v>0</c:v>
                </c:pt>
                <c:pt idx="513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'E5.7 TSE in sheep'!$D$2502:$D$3017</c:f>
              <c:numCache>
                <c:formatCode>General</c:formatCode>
                <c:ptCount val="516"/>
                <c:pt idx="1">
                  <c:v>0</c:v>
                </c:pt>
                <c:pt idx="2">
                  <c:v>0</c:v>
                </c:pt>
                <c:pt idx="3">
                  <c:v>5.5945107925039761E-3</c:v>
                </c:pt>
                <c:pt idx="4">
                  <c:v>5.9519466426191988E-3</c:v>
                </c:pt>
                <c:pt idx="5">
                  <c:v>6.3093824927344215E-3</c:v>
                </c:pt>
                <c:pt idx="6">
                  <c:v>6.6668183428496433E-3</c:v>
                </c:pt>
                <c:pt idx="7">
                  <c:v>7.024254192964866E-3</c:v>
                </c:pt>
                <c:pt idx="8">
                  <c:v>7.3816900430800888E-3</c:v>
                </c:pt>
                <c:pt idx="9">
                  <c:v>7.7391258931953106E-3</c:v>
                </c:pt>
                <c:pt idx="10">
                  <c:v>8.0965617433105333E-3</c:v>
                </c:pt>
                <c:pt idx="11">
                  <c:v>8.453997593425756E-3</c:v>
                </c:pt>
                <c:pt idx="12">
                  <c:v>8.8114334435409787E-3</c:v>
                </c:pt>
                <c:pt idx="13">
                  <c:v>9.1688692936562014E-3</c:v>
                </c:pt>
                <c:pt idx="14">
                  <c:v>9.5263051437714241E-3</c:v>
                </c:pt>
                <c:pt idx="15">
                  <c:v>9.8837409938866451E-3</c:v>
                </c:pt>
                <c:pt idx="16">
                  <c:v>1.024117684400187E-2</c:v>
                </c:pt>
                <c:pt idx="17">
                  <c:v>1.0598612694117091E-2</c:v>
                </c:pt>
                <c:pt idx="18">
                  <c:v>1.0956048544232313E-2</c:v>
                </c:pt>
                <c:pt idx="19">
                  <c:v>1.1313484394347536E-2</c:v>
                </c:pt>
                <c:pt idx="20">
                  <c:v>1.1670920244462759E-2</c:v>
                </c:pt>
                <c:pt idx="21">
                  <c:v>1.2028356094577981E-2</c:v>
                </c:pt>
                <c:pt idx="22">
                  <c:v>1.2385791944693202E-2</c:v>
                </c:pt>
                <c:pt idx="23">
                  <c:v>1.2743227794808427E-2</c:v>
                </c:pt>
                <c:pt idx="24">
                  <c:v>1.3100663644923648E-2</c:v>
                </c:pt>
                <c:pt idx="25">
                  <c:v>1.345809949503887E-2</c:v>
                </c:pt>
                <c:pt idx="26">
                  <c:v>1.3815535345154093E-2</c:v>
                </c:pt>
                <c:pt idx="27">
                  <c:v>1.4172971195269316E-2</c:v>
                </c:pt>
                <c:pt idx="28">
                  <c:v>1.4530407045384539E-2</c:v>
                </c:pt>
                <c:pt idx="29">
                  <c:v>1.4887842895499761E-2</c:v>
                </c:pt>
                <c:pt idx="30">
                  <c:v>1.5245278745614984E-2</c:v>
                </c:pt>
                <c:pt idx="31">
                  <c:v>1.5602714595730205E-2</c:v>
                </c:pt>
                <c:pt idx="32">
                  <c:v>1.5960150445845429E-2</c:v>
                </c:pt>
                <c:pt idx="33">
                  <c:v>1.631758629596065E-2</c:v>
                </c:pt>
                <c:pt idx="34">
                  <c:v>1.6675022146075871E-2</c:v>
                </c:pt>
                <c:pt idx="35">
                  <c:v>1.7032457996191096E-2</c:v>
                </c:pt>
                <c:pt idx="36">
                  <c:v>1.738989384630632E-2</c:v>
                </c:pt>
                <c:pt idx="37">
                  <c:v>1.7747329696421541E-2</c:v>
                </c:pt>
                <c:pt idx="38">
                  <c:v>1.8104765546536762E-2</c:v>
                </c:pt>
                <c:pt idx="39">
                  <c:v>1.8462201396651987E-2</c:v>
                </c:pt>
                <c:pt idx="40">
                  <c:v>1.8819637246767208E-2</c:v>
                </c:pt>
                <c:pt idx="41">
                  <c:v>1.9177073096882429E-2</c:v>
                </c:pt>
                <c:pt idx="42">
                  <c:v>1.9534508946997653E-2</c:v>
                </c:pt>
                <c:pt idx="43">
                  <c:v>1.9891944797112877E-2</c:v>
                </c:pt>
                <c:pt idx="44">
                  <c:v>2.0249380647228098E-2</c:v>
                </c:pt>
                <c:pt idx="45">
                  <c:v>2.0606816497343319E-2</c:v>
                </c:pt>
                <c:pt idx="46">
                  <c:v>2.0964252347458544E-2</c:v>
                </c:pt>
                <c:pt idx="47">
                  <c:v>2.1321688197573765E-2</c:v>
                </c:pt>
                <c:pt idx="48">
                  <c:v>2.1679124047688989E-2</c:v>
                </c:pt>
                <c:pt idx="49">
                  <c:v>2.203655989780421E-2</c:v>
                </c:pt>
                <c:pt idx="50">
                  <c:v>2.2393995747919435E-2</c:v>
                </c:pt>
                <c:pt idx="51">
                  <c:v>2.2751431598034656E-2</c:v>
                </c:pt>
                <c:pt idx="52">
                  <c:v>2.3108867448149877E-2</c:v>
                </c:pt>
                <c:pt idx="53">
                  <c:v>2.3466303298265101E-2</c:v>
                </c:pt>
                <c:pt idx="54">
                  <c:v>2.3823739148380322E-2</c:v>
                </c:pt>
                <c:pt idx="55">
                  <c:v>2.4181174998495546E-2</c:v>
                </c:pt>
                <c:pt idx="56">
                  <c:v>2.4538610848610767E-2</c:v>
                </c:pt>
                <c:pt idx="57">
                  <c:v>2.4896046698725992E-2</c:v>
                </c:pt>
                <c:pt idx="58">
                  <c:v>2.5253482548841213E-2</c:v>
                </c:pt>
                <c:pt idx="59">
                  <c:v>2.5610918398956434E-2</c:v>
                </c:pt>
                <c:pt idx="60">
                  <c:v>2.5968354249071658E-2</c:v>
                </c:pt>
                <c:pt idx="61">
                  <c:v>2.6325790099186879E-2</c:v>
                </c:pt>
                <c:pt idx="62">
                  <c:v>2.6683225949302104E-2</c:v>
                </c:pt>
                <c:pt idx="63">
                  <c:v>2.7040661799417325E-2</c:v>
                </c:pt>
                <c:pt idx="64">
                  <c:v>2.7398097649532549E-2</c:v>
                </c:pt>
                <c:pt idx="65">
                  <c:v>2.775553349964777E-2</c:v>
                </c:pt>
                <c:pt idx="66">
                  <c:v>2.8112969349762994E-2</c:v>
                </c:pt>
                <c:pt idx="67">
                  <c:v>2.8470405199878215E-2</c:v>
                </c:pt>
                <c:pt idx="68">
                  <c:v>2.8827841049993436E-2</c:v>
                </c:pt>
                <c:pt idx="69">
                  <c:v>2.9185276900108661E-2</c:v>
                </c:pt>
                <c:pt idx="70">
                  <c:v>2.9542712750223882E-2</c:v>
                </c:pt>
                <c:pt idx="71">
                  <c:v>2.9900148600339106E-2</c:v>
                </c:pt>
                <c:pt idx="72">
                  <c:v>3.0257584450454327E-2</c:v>
                </c:pt>
                <c:pt idx="73">
                  <c:v>3.0615020300569552E-2</c:v>
                </c:pt>
                <c:pt idx="74">
                  <c:v>3.0972456150684773E-2</c:v>
                </c:pt>
                <c:pt idx="75">
                  <c:v>3.1329892000799997E-2</c:v>
                </c:pt>
                <c:pt idx="76">
                  <c:v>3.1687327850915215E-2</c:v>
                </c:pt>
                <c:pt idx="77">
                  <c:v>3.2044763701030439E-2</c:v>
                </c:pt>
                <c:pt idx="78">
                  <c:v>3.2402199551145663E-2</c:v>
                </c:pt>
                <c:pt idx="79">
                  <c:v>3.2759635401260881E-2</c:v>
                </c:pt>
                <c:pt idx="80">
                  <c:v>3.3117071251376112E-2</c:v>
                </c:pt>
                <c:pt idx="81">
                  <c:v>3.347450710149133E-2</c:v>
                </c:pt>
                <c:pt idx="82">
                  <c:v>3.3831942951606554E-2</c:v>
                </c:pt>
                <c:pt idx="83">
                  <c:v>3.4189378801721779E-2</c:v>
                </c:pt>
                <c:pt idx="84">
                  <c:v>3.4546814651836996E-2</c:v>
                </c:pt>
                <c:pt idx="85">
                  <c:v>3.4904250501952221E-2</c:v>
                </c:pt>
                <c:pt idx="86">
                  <c:v>3.5261686352067445E-2</c:v>
                </c:pt>
                <c:pt idx="87">
                  <c:v>3.5619122202182663E-2</c:v>
                </c:pt>
                <c:pt idx="88">
                  <c:v>3.5976558052297887E-2</c:v>
                </c:pt>
                <c:pt idx="89">
                  <c:v>3.6333993902413111E-2</c:v>
                </c:pt>
                <c:pt idx="90">
                  <c:v>3.6691429752528329E-2</c:v>
                </c:pt>
                <c:pt idx="91">
                  <c:v>3.7048865602643553E-2</c:v>
                </c:pt>
                <c:pt idx="92">
                  <c:v>3.7406301452758778E-2</c:v>
                </c:pt>
                <c:pt idx="93">
                  <c:v>3.7763737302874002E-2</c:v>
                </c:pt>
                <c:pt idx="94">
                  <c:v>3.812117315298922E-2</c:v>
                </c:pt>
                <c:pt idx="95">
                  <c:v>3.8478609003104444E-2</c:v>
                </c:pt>
                <c:pt idx="96">
                  <c:v>3.8836044853219669E-2</c:v>
                </c:pt>
                <c:pt idx="97">
                  <c:v>3.9193480703334893E-2</c:v>
                </c:pt>
                <c:pt idx="98">
                  <c:v>3.9550916553450111E-2</c:v>
                </c:pt>
                <c:pt idx="99">
                  <c:v>3.9908352403565335E-2</c:v>
                </c:pt>
                <c:pt idx="100">
                  <c:v>4.0265788253680559E-2</c:v>
                </c:pt>
                <c:pt idx="101">
                  <c:v>4.0623224103795777E-2</c:v>
                </c:pt>
                <c:pt idx="102">
                  <c:v>4.0980659953911001E-2</c:v>
                </c:pt>
                <c:pt idx="103">
                  <c:v>4.1338095804026226E-2</c:v>
                </c:pt>
                <c:pt idx="104">
                  <c:v>4.169553165414145E-2</c:v>
                </c:pt>
                <c:pt idx="105">
                  <c:v>4.2052967504256668E-2</c:v>
                </c:pt>
                <c:pt idx="106">
                  <c:v>4.2410403354371892E-2</c:v>
                </c:pt>
                <c:pt idx="107">
                  <c:v>4.2767839204487117E-2</c:v>
                </c:pt>
                <c:pt idx="108">
                  <c:v>4.3125275054602334E-2</c:v>
                </c:pt>
                <c:pt idx="109">
                  <c:v>4.3482710904717559E-2</c:v>
                </c:pt>
                <c:pt idx="110">
                  <c:v>4.3840146754832783E-2</c:v>
                </c:pt>
                <c:pt idx="111">
                  <c:v>4.4197582604948008E-2</c:v>
                </c:pt>
                <c:pt idx="112">
                  <c:v>4.4555018455063225E-2</c:v>
                </c:pt>
                <c:pt idx="113">
                  <c:v>4.4912454305178449E-2</c:v>
                </c:pt>
                <c:pt idx="114">
                  <c:v>4.5269890155293674E-2</c:v>
                </c:pt>
                <c:pt idx="115">
                  <c:v>4.5627326005408891E-2</c:v>
                </c:pt>
                <c:pt idx="116">
                  <c:v>4.5984761855524116E-2</c:v>
                </c:pt>
                <c:pt idx="117">
                  <c:v>4.634219770563934E-2</c:v>
                </c:pt>
                <c:pt idx="118">
                  <c:v>4.6699633555754565E-2</c:v>
                </c:pt>
                <c:pt idx="119">
                  <c:v>4.7057069405869782E-2</c:v>
                </c:pt>
                <c:pt idx="120">
                  <c:v>4.7414505255985007E-2</c:v>
                </c:pt>
                <c:pt idx="121">
                  <c:v>4.7771941106100231E-2</c:v>
                </c:pt>
                <c:pt idx="122">
                  <c:v>4.8129376956215456E-2</c:v>
                </c:pt>
                <c:pt idx="123">
                  <c:v>4.8486812806330673E-2</c:v>
                </c:pt>
                <c:pt idx="124">
                  <c:v>4.8844248656445897E-2</c:v>
                </c:pt>
                <c:pt idx="125">
                  <c:v>4.9201684506561122E-2</c:v>
                </c:pt>
                <c:pt idx="126">
                  <c:v>4.9559120356676339E-2</c:v>
                </c:pt>
                <c:pt idx="127">
                  <c:v>4.9916556206791564E-2</c:v>
                </c:pt>
                <c:pt idx="128">
                  <c:v>5.0273992056906788E-2</c:v>
                </c:pt>
                <c:pt idx="129">
                  <c:v>5.0631427907022013E-2</c:v>
                </c:pt>
                <c:pt idx="130">
                  <c:v>5.098886375713723E-2</c:v>
                </c:pt>
                <c:pt idx="131">
                  <c:v>5.1346299607252455E-2</c:v>
                </c:pt>
                <c:pt idx="132">
                  <c:v>5.1703735457367679E-2</c:v>
                </c:pt>
                <c:pt idx="133">
                  <c:v>5.2061171307482897E-2</c:v>
                </c:pt>
                <c:pt idx="134">
                  <c:v>5.2418607157598121E-2</c:v>
                </c:pt>
                <c:pt idx="135">
                  <c:v>5.2776043007713346E-2</c:v>
                </c:pt>
                <c:pt idx="136">
                  <c:v>5.313347885782857E-2</c:v>
                </c:pt>
                <c:pt idx="137">
                  <c:v>5.3490914707943787E-2</c:v>
                </c:pt>
                <c:pt idx="138">
                  <c:v>5.3848350558059012E-2</c:v>
                </c:pt>
                <c:pt idx="139">
                  <c:v>5.4205786408174236E-2</c:v>
                </c:pt>
                <c:pt idx="140">
                  <c:v>5.4494407867594373E-2</c:v>
                </c:pt>
                <c:pt idx="141">
                  <c:v>5.4563222258289454E-2</c:v>
                </c:pt>
                <c:pt idx="142">
                  <c:v>5.4920658108404678E-2</c:v>
                </c:pt>
                <c:pt idx="143">
                  <c:v>5.5278093958519903E-2</c:v>
                </c:pt>
                <c:pt idx="144">
                  <c:v>5.5635529808635127E-2</c:v>
                </c:pt>
                <c:pt idx="145">
                  <c:v>5.5992965658750345E-2</c:v>
                </c:pt>
                <c:pt idx="146">
                  <c:v>5.6350401508865569E-2</c:v>
                </c:pt>
                <c:pt idx="147">
                  <c:v>5.6707837358980794E-2</c:v>
                </c:pt>
                <c:pt idx="148">
                  <c:v>5.7065273209096018E-2</c:v>
                </c:pt>
                <c:pt idx="149">
                  <c:v>5.7422709059211235E-2</c:v>
                </c:pt>
                <c:pt idx="150">
                  <c:v>5.778014490932646E-2</c:v>
                </c:pt>
                <c:pt idx="151">
                  <c:v>5.8137580759441684E-2</c:v>
                </c:pt>
                <c:pt idx="152">
                  <c:v>5.8495016609556902E-2</c:v>
                </c:pt>
                <c:pt idx="153">
                  <c:v>5.8852452459672126E-2</c:v>
                </c:pt>
                <c:pt idx="154">
                  <c:v>5.9209888309787351E-2</c:v>
                </c:pt>
                <c:pt idx="155">
                  <c:v>5.9567324159902575E-2</c:v>
                </c:pt>
                <c:pt idx="156">
                  <c:v>5.9924760010017793E-2</c:v>
                </c:pt>
                <c:pt idx="157">
                  <c:v>6.0282195860133017E-2</c:v>
                </c:pt>
                <c:pt idx="158">
                  <c:v>6.0639631710248242E-2</c:v>
                </c:pt>
                <c:pt idx="159">
                  <c:v>6.0997067560363459E-2</c:v>
                </c:pt>
                <c:pt idx="160">
                  <c:v>6.1354503410478684E-2</c:v>
                </c:pt>
                <c:pt idx="161">
                  <c:v>6.1711939260593908E-2</c:v>
                </c:pt>
                <c:pt idx="162">
                  <c:v>6.2069375110709132E-2</c:v>
                </c:pt>
                <c:pt idx="163">
                  <c:v>6.242681096082435E-2</c:v>
                </c:pt>
                <c:pt idx="164">
                  <c:v>6.2784246810939581E-2</c:v>
                </c:pt>
                <c:pt idx="165">
                  <c:v>6.3141682661054799E-2</c:v>
                </c:pt>
                <c:pt idx="166">
                  <c:v>6.3499118511170016E-2</c:v>
                </c:pt>
                <c:pt idx="167">
                  <c:v>6.3856554361285234E-2</c:v>
                </c:pt>
                <c:pt idx="168">
                  <c:v>6.4160758254561537E-2</c:v>
                </c:pt>
                <c:pt idx="169">
                  <c:v>6.4213990211400465E-2</c:v>
                </c:pt>
                <c:pt idx="170">
                  <c:v>6.4571426061515697E-2</c:v>
                </c:pt>
                <c:pt idx="171">
                  <c:v>6.4928861911630914E-2</c:v>
                </c:pt>
                <c:pt idx="172">
                  <c:v>6.5286297761746132E-2</c:v>
                </c:pt>
                <c:pt idx="173">
                  <c:v>6.5643733611861349E-2</c:v>
                </c:pt>
                <c:pt idx="174">
                  <c:v>6.6001169461976567E-2</c:v>
                </c:pt>
                <c:pt idx="175">
                  <c:v>6.6358605312091798E-2</c:v>
                </c:pt>
                <c:pt idx="176">
                  <c:v>6.6716041162207029E-2</c:v>
                </c:pt>
                <c:pt idx="177">
                  <c:v>6.7073477012322247E-2</c:v>
                </c:pt>
                <c:pt idx="178">
                  <c:v>6.7430912862437464E-2</c:v>
                </c:pt>
                <c:pt idx="179">
                  <c:v>6.7788348712552682E-2</c:v>
                </c:pt>
                <c:pt idx="180">
                  <c:v>6.8145784562667913E-2</c:v>
                </c:pt>
                <c:pt idx="181">
                  <c:v>6.8503220412783131E-2</c:v>
                </c:pt>
                <c:pt idx="182">
                  <c:v>6.8860656262898362E-2</c:v>
                </c:pt>
                <c:pt idx="183">
                  <c:v>6.921809211301358E-2</c:v>
                </c:pt>
                <c:pt idx="184">
                  <c:v>6.9575527963128797E-2</c:v>
                </c:pt>
                <c:pt idx="185">
                  <c:v>6.9932963813244028E-2</c:v>
                </c:pt>
                <c:pt idx="186">
                  <c:v>7.0290399663359246E-2</c:v>
                </c:pt>
                <c:pt idx="187">
                  <c:v>7.0647835513474463E-2</c:v>
                </c:pt>
                <c:pt idx="188">
                  <c:v>7.1005271363589695E-2</c:v>
                </c:pt>
                <c:pt idx="189">
                  <c:v>7.1362707213704912E-2</c:v>
                </c:pt>
                <c:pt idx="190">
                  <c:v>7.172014306382013E-2</c:v>
                </c:pt>
                <c:pt idx="191">
                  <c:v>7.1771862315344367E-2</c:v>
                </c:pt>
                <c:pt idx="192">
                  <c:v>7.2077578913935361E-2</c:v>
                </c:pt>
                <c:pt idx="193">
                  <c:v>7.2435014764050579E-2</c:v>
                </c:pt>
                <c:pt idx="194">
                  <c:v>7.279245061416581E-2</c:v>
                </c:pt>
                <c:pt idx="195">
                  <c:v>7.3149886464281028E-2</c:v>
                </c:pt>
                <c:pt idx="196">
                  <c:v>7.3507322314396245E-2</c:v>
                </c:pt>
                <c:pt idx="197">
                  <c:v>7.3864758164511476E-2</c:v>
                </c:pt>
                <c:pt idx="198">
                  <c:v>7.4222194014626694E-2</c:v>
                </c:pt>
                <c:pt idx="199">
                  <c:v>7.4579629864741911E-2</c:v>
                </c:pt>
                <c:pt idx="200">
                  <c:v>7.4937065714857143E-2</c:v>
                </c:pt>
                <c:pt idx="201">
                  <c:v>7.529450156497236E-2</c:v>
                </c:pt>
                <c:pt idx="202">
                  <c:v>7.5651937415087578E-2</c:v>
                </c:pt>
                <c:pt idx="203">
                  <c:v>7.6009373265202809E-2</c:v>
                </c:pt>
                <c:pt idx="204">
                  <c:v>7.6366809115318027E-2</c:v>
                </c:pt>
                <c:pt idx="205">
                  <c:v>7.6724244965433258E-2</c:v>
                </c:pt>
                <c:pt idx="206">
                  <c:v>7.7081680815548476E-2</c:v>
                </c:pt>
                <c:pt idx="207">
                  <c:v>7.7439116665663693E-2</c:v>
                </c:pt>
                <c:pt idx="208">
                  <c:v>7.7796552515778924E-2</c:v>
                </c:pt>
                <c:pt idx="209">
                  <c:v>7.8153988365894142E-2</c:v>
                </c:pt>
                <c:pt idx="210">
                  <c:v>7.851142421600936E-2</c:v>
                </c:pt>
                <c:pt idx="211">
                  <c:v>7.87058553656447E-2</c:v>
                </c:pt>
                <c:pt idx="212">
                  <c:v>7.8868860066124591E-2</c:v>
                </c:pt>
                <c:pt idx="213">
                  <c:v>7.9226295916239808E-2</c:v>
                </c:pt>
                <c:pt idx="214">
                  <c:v>7.9583731766355026E-2</c:v>
                </c:pt>
                <c:pt idx="215">
                  <c:v>7.9941167616470257E-2</c:v>
                </c:pt>
                <c:pt idx="216">
                  <c:v>0.08</c:v>
                </c:pt>
                <c:pt idx="217">
                  <c:v>8.0298603466585475E-2</c:v>
                </c:pt>
                <c:pt idx="218">
                  <c:v>8.0656039316700692E-2</c:v>
                </c:pt>
                <c:pt idx="219">
                  <c:v>8.1013475166815924E-2</c:v>
                </c:pt>
                <c:pt idx="220">
                  <c:v>8.1370911016931141E-2</c:v>
                </c:pt>
                <c:pt idx="221">
                  <c:v>8.1728346867046373E-2</c:v>
                </c:pt>
                <c:pt idx="222">
                  <c:v>8.208578271716159E-2</c:v>
                </c:pt>
                <c:pt idx="223">
                  <c:v>8.2443218567276808E-2</c:v>
                </c:pt>
                <c:pt idx="224">
                  <c:v>8.2800654417392039E-2</c:v>
                </c:pt>
                <c:pt idx="225">
                  <c:v>8.3158090267507256E-2</c:v>
                </c:pt>
                <c:pt idx="226">
                  <c:v>8.3515526117622474E-2</c:v>
                </c:pt>
                <c:pt idx="227">
                  <c:v>8.3872961967737705E-2</c:v>
                </c:pt>
                <c:pt idx="228">
                  <c:v>8.4230397817852923E-2</c:v>
                </c:pt>
                <c:pt idx="229">
                  <c:v>8.458783366796814E-2</c:v>
                </c:pt>
                <c:pt idx="230">
                  <c:v>8.4945269518083372E-2</c:v>
                </c:pt>
                <c:pt idx="231">
                  <c:v>8.5302705368198589E-2</c:v>
                </c:pt>
                <c:pt idx="232">
                  <c:v>8.5547550921533252E-2</c:v>
                </c:pt>
                <c:pt idx="233">
                  <c:v>8.5660141218313807E-2</c:v>
                </c:pt>
                <c:pt idx="234">
                  <c:v>8.6017577068429038E-2</c:v>
                </c:pt>
                <c:pt idx="235">
                  <c:v>8.6375012918544256E-2</c:v>
                </c:pt>
                <c:pt idx="236">
                  <c:v>8.6732448768659487E-2</c:v>
                </c:pt>
                <c:pt idx="237">
                  <c:v>8.7089884618774704E-2</c:v>
                </c:pt>
                <c:pt idx="238">
                  <c:v>8.7447320468889922E-2</c:v>
                </c:pt>
                <c:pt idx="239">
                  <c:v>8.7804756319005153E-2</c:v>
                </c:pt>
                <c:pt idx="240">
                  <c:v>8.8162192169120371E-2</c:v>
                </c:pt>
                <c:pt idx="241">
                  <c:v>8.8519628019235588E-2</c:v>
                </c:pt>
                <c:pt idx="242">
                  <c:v>8.887706386935082E-2</c:v>
                </c:pt>
                <c:pt idx="243">
                  <c:v>8.9234499719466037E-2</c:v>
                </c:pt>
                <c:pt idx="244">
                  <c:v>8.9591935569581255E-2</c:v>
                </c:pt>
                <c:pt idx="245">
                  <c:v>8.9949371419696486E-2</c:v>
                </c:pt>
                <c:pt idx="246">
                  <c:v>9.0306807269811704E-2</c:v>
                </c:pt>
                <c:pt idx="247">
                  <c:v>9.0664243119926935E-2</c:v>
                </c:pt>
                <c:pt idx="248">
                  <c:v>9.1021678970042152E-2</c:v>
                </c:pt>
                <c:pt idx="249">
                  <c:v>9.137911482015737E-2</c:v>
                </c:pt>
                <c:pt idx="250">
                  <c:v>9.1736550670272601E-2</c:v>
                </c:pt>
                <c:pt idx="251">
                  <c:v>9.2093986520387819E-2</c:v>
                </c:pt>
                <c:pt idx="252">
                  <c:v>9.2451422370503036E-2</c:v>
                </c:pt>
                <c:pt idx="253">
                  <c:v>9.2738248026394077E-2</c:v>
                </c:pt>
                <c:pt idx="254">
                  <c:v>9.2808858220618268E-2</c:v>
                </c:pt>
                <c:pt idx="255">
                  <c:v>9.3166294070733485E-2</c:v>
                </c:pt>
                <c:pt idx="256">
                  <c:v>9.3523729920848703E-2</c:v>
                </c:pt>
                <c:pt idx="257">
                  <c:v>9.3881165770963934E-2</c:v>
                </c:pt>
                <c:pt idx="258">
                  <c:v>9.4238601621079152E-2</c:v>
                </c:pt>
                <c:pt idx="259">
                  <c:v>9.4596037471194369E-2</c:v>
                </c:pt>
                <c:pt idx="260">
                  <c:v>9.49534733213096E-2</c:v>
                </c:pt>
                <c:pt idx="261">
                  <c:v>9.5310909171424818E-2</c:v>
                </c:pt>
                <c:pt idx="262">
                  <c:v>9.5668345021540049E-2</c:v>
                </c:pt>
                <c:pt idx="263">
                  <c:v>9.6025780871655267E-2</c:v>
                </c:pt>
                <c:pt idx="264">
                  <c:v>9.6383216721770484E-2</c:v>
                </c:pt>
                <c:pt idx="265">
                  <c:v>9.6740652571885716E-2</c:v>
                </c:pt>
                <c:pt idx="266">
                  <c:v>9.7098088422000933E-2</c:v>
                </c:pt>
                <c:pt idx="267">
                  <c:v>9.7455524272116151E-2</c:v>
                </c:pt>
                <c:pt idx="268">
                  <c:v>9.7812960122231382E-2</c:v>
                </c:pt>
                <c:pt idx="269">
                  <c:v>9.81703959723466E-2</c:v>
                </c:pt>
                <c:pt idx="270">
                  <c:v>9.8527831822461817E-2</c:v>
                </c:pt>
                <c:pt idx="271">
                  <c:v>9.8885267672577049E-2</c:v>
                </c:pt>
                <c:pt idx="272">
                  <c:v>9.9242703522692266E-2</c:v>
                </c:pt>
                <c:pt idx="273">
                  <c:v>9.9600139372807497E-2</c:v>
                </c:pt>
                <c:pt idx="274">
                  <c:v>9.9957575222922715E-2</c:v>
                </c:pt>
                <c:pt idx="275">
                  <c:v>0.10031501107303793</c:v>
                </c:pt>
                <c:pt idx="276">
                  <c:v>0.10067244692315316</c:v>
                </c:pt>
                <c:pt idx="277">
                  <c:v>0.10081727869941826</c:v>
                </c:pt>
                <c:pt idx="278">
                  <c:v>0.10102988277326838</c:v>
                </c:pt>
                <c:pt idx="279">
                  <c:v>0.1013873186233836</c:v>
                </c:pt>
                <c:pt idx="280">
                  <c:v>0.10174475447349883</c:v>
                </c:pt>
                <c:pt idx="281">
                  <c:v>0.10210219032361405</c:v>
                </c:pt>
                <c:pt idx="282">
                  <c:v>0.10245962617372927</c:v>
                </c:pt>
                <c:pt idx="283">
                  <c:v>0.1028170620238445</c:v>
                </c:pt>
                <c:pt idx="284">
                  <c:v>0.10317449787395971</c:v>
                </c:pt>
                <c:pt idx="285">
                  <c:v>0.10353193372407493</c:v>
                </c:pt>
                <c:pt idx="286">
                  <c:v>0.10388936957419016</c:v>
                </c:pt>
                <c:pt idx="287">
                  <c:v>0.10424680542430538</c:v>
                </c:pt>
                <c:pt idx="288">
                  <c:v>0.10460424127442061</c:v>
                </c:pt>
                <c:pt idx="289">
                  <c:v>0.10496167712453583</c:v>
                </c:pt>
                <c:pt idx="290">
                  <c:v>0.10531911297465105</c:v>
                </c:pt>
                <c:pt idx="291">
                  <c:v>0.10567654882476628</c:v>
                </c:pt>
                <c:pt idx="292">
                  <c:v>0.1060339846748815</c:v>
                </c:pt>
                <c:pt idx="293">
                  <c:v>0.10639142052499671</c:v>
                </c:pt>
                <c:pt idx="294">
                  <c:v>0.10674885637511194</c:v>
                </c:pt>
                <c:pt idx="295">
                  <c:v>0.10710629222522716</c:v>
                </c:pt>
                <c:pt idx="296">
                  <c:v>0.10746372807534238</c:v>
                </c:pt>
                <c:pt idx="297">
                  <c:v>0.10782116392545761</c:v>
                </c:pt>
                <c:pt idx="298">
                  <c:v>0.10817859977557283</c:v>
                </c:pt>
                <c:pt idx="299">
                  <c:v>0.10853603562568806</c:v>
                </c:pt>
                <c:pt idx="300">
                  <c:v>0.10889347147580328</c:v>
                </c:pt>
                <c:pt idx="301">
                  <c:v>0.10925090732591849</c:v>
                </c:pt>
                <c:pt idx="302">
                  <c:v>0.10960834317603373</c:v>
                </c:pt>
                <c:pt idx="303">
                  <c:v>0.10996577902614894</c:v>
                </c:pt>
                <c:pt idx="304">
                  <c:v>0.11032321487626416</c:v>
                </c:pt>
                <c:pt idx="305">
                  <c:v>0.11068065072637939</c:v>
                </c:pt>
                <c:pt idx="306">
                  <c:v>0.11077610131128557</c:v>
                </c:pt>
                <c:pt idx="307">
                  <c:v>0.11103808657649461</c:v>
                </c:pt>
                <c:pt idx="308">
                  <c:v>0.11139552242660983</c:v>
                </c:pt>
                <c:pt idx="309">
                  <c:v>0.11175295827672506</c:v>
                </c:pt>
                <c:pt idx="310">
                  <c:v>0.11211039412684028</c:v>
                </c:pt>
                <c:pt idx="311">
                  <c:v>0.11246782997695549</c:v>
                </c:pt>
                <c:pt idx="312">
                  <c:v>0.11282526582707073</c:v>
                </c:pt>
                <c:pt idx="313">
                  <c:v>0.11318270167718594</c:v>
                </c:pt>
                <c:pt idx="314">
                  <c:v>0.11354013752730117</c:v>
                </c:pt>
                <c:pt idx="315">
                  <c:v>0.11389757337741639</c:v>
                </c:pt>
                <c:pt idx="316">
                  <c:v>0.11425500922753161</c:v>
                </c:pt>
                <c:pt idx="317">
                  <c:v>0.11461244507764684</c:v>
                </c:pt>
                <c:pt idx="318">
                  <c:v>0.11496988092776206</c:v>
                </c:pt>
                <c:pt idx="319">
                  <c:v>0.11532731677787728</c:v>
                </c:pt>
                <c:pt idx="320">
                  <c:v>0.11568475262799251</c:v>
                </c:pt>
                <c:pt idx="321">
                  <c:v>0.11604218847810772</c:v>
                </c:pt>
                <c:pt idx="322">
                  <c:v>0.11639962432822294</c:v>
                </c:pt>
                <c:pt idx="323">
                  <c:v>0.11675706017833817</c:v>
                </c:pt>
                <c:pt idx="324">
                  <c:v>0.11711449602845339</c:v>
                </c:pt>
                <c:pt idx="325">
                  <c:v>0.11747193187856861</c:v>
                </c:pt>
                <c:pt idx="326">
                  <c:v>0.11782936772868384</c:v>
                </c:pt>
                <c:pt idx="327">
                  <c:v>0.11818680357879906</c:v>
                </c:pt>
                <c:pt idx="328">
                  <c:v>0.11854423942891429</c:v>
                </c:pt>
                <c:pt idx="329">
                  <c:v>0.11890167527902951</c:v>
                </c:pt>
                <c:pt idx="330">
                  <c:v>0.11925911112914472</c:v>
                </c:pt>
                <c:pt idx="331">
                  <c:v>0.11961654697925996</c:v>
                </c:pt>
                <c:pt idx="332">
                  <c:v>0.11997398282937517</c:v>
                </c:pt>
                <c:pt idx="333">
                  <c:v>0.12033141867949039</c:v>
                </c:pt>
                <c:pt idx="334">
                  <c:v>0.12068885452960562</c:v>
                </c:pt>
                <c:pt idx="335">
                  <c:v>0.12104629037972084</c:v>
                </c:pt>
                <c:pt idx="336">
                  <c:v>0.12140372622983606</c:v>
                </c:pt>
                <c:pt idx="337">
                  <c:v>0.12176116207995129</c:v>
                </c:pt>
                <c:pt idx="338">
                  <c:v>0.12211859793006651</c:v>
                </c:pt>
                <c:pt idx="339">
                  <c:v>0.12247603378018174</c:v>
                </c:pt>
                <c:pt idx="340">
                  <c:v>0.12283346963029695</c:v>
                </c:pt>
                <c:pt idx="341">
                  <c:v>0.12319090548041217</c:v>
                </c:pt>
                <c:pt idx="342">
                  <c:v>0.1235483413305274</c:v>
                </c:pt>
                <c:pt idx="343">
                  <c:v>0.12390577718064262</c:v>
                </c:pt>
                <c:pt idx="344">
                  <c:v>0.12426321303075784</c:v>
                </c:pt>
                <c:pt idx="345">
                  <c:v>0.12462064888087307</c:v>
                </c:pt>
                <c:pt idx="346">
                  <c:v>0.12497808473098829</c:v>
                </c:pt>
                <c:pt idx="347">
                  <c:v>0.1253355205811035</c:v>
                </c:pt>
                <c:pt idx="348">
                  <c:v>0.12547586018329726</c:v>
                </c:pt>
                <c:pt idx="349">
                  <c:v>0.12569295643121875</c:v>
                </c:pt>
                <c:pt idx="350">
                  <c:v>0.12605039228133397</c:v>
                </c:pt>
                <c:pt idx="351">
                  <c:v>0.12640782813144918</c:v>
                </c:pt>
                <c:pt idx="352">
                  <c:v>0.1267652639815644</c:v>
                </c:pt>
                <c:pt idx="353">
                  <c:v>0.12712269983167962</c:v>
                </c:pt>
                <c:pt idx="354">
                  <c:v>0.12748013568179484</c:v>
                </c:pt>
                <c:pt idx="355">
                  <c:v>0.12783757153191005</c:v>
                </c:pt>
                <c:pt idx="356">
                  <c:v>0.12819500738202527</c:v>
                </c:pt>
                <c:pt idx="357">
                  <c:v>0.12855244323214052</c:v>
                </c:pt>
                <c:pt idx="358">
                  <c:v>0.12890987908225573</c:v>
                </c:pt>
                <c:pt idx="359">
                  <c:v>0.12926731493237095</c:v>
                </c:pt>
                <c:pt idx="360">
                  <c:v>0.1296247507824862</c:v>
                </c:pt>
                <c:pt idx="361">
                  <c:v>0.12998218663260142</c:v>
                </c:pt>
                <c:pt idx="362">
                  <c:v>0.13033962248271663</c:v>
                </c:pt>
                <c:pt idx="363">
                  <c:v>0.13069705833283185</c:v>
                </c:pt>
                <c:pt idx="364">
                  <c:v>0.13105449418294707</c:v>
                </c:pt>
                <c:pt idx="365">
                  <c:v>0.13141193003306229</c:v>
                </c:pt>
                <c:pt idx="366">
                  <c:v>0.1317693658831775</c:v>
                </c:pt>
                <c:pt idx="367">
                  <c:v>0.13212680173329275</c:v>
                </c:pt>
                <c:pt idx="368">
                  <c:v>0.13248423758340797</c:v>
                </c:pt>
                <c:pt idx="369">
                  <c:v>0.13284167343352318</c:v>
                </c:pt>
                <c:pt idx="370">
                  <c:v>0.1331991092836384</c:v>
                </c:pt>
                <c:pt idx="371">
                  <c:v>0.13355654513375362</c:v>
                </c:pt>
                <c:pt idx="372">
                  <c:v>0.13391398098386886</c:v>
                </c:pt>
                <c:pt idx="373">
                  <c:v>0.13427141683398408</c:v>
                </c:pt>
                <c:pt idx="374">
                  <c:v>0.1346288526840993</c:v>
                </c:pt>
                <c:pt idx="375">
                  <c:v>0.13498628853421452</c:v>
                </c:pt>
                <c:pt idx="376">
                  <c:v>0.13534372438432973</c:v>
                </c:pt>
                <c:pt idx="377">
                  <c:v>0.13570116023444495</c:v>
                </c:pt>
                <c:pt idx="378">
                  <c:v>0.1360585960845602</c:v>
                </c:pt>
                <c:pt idx="379">
                  <c:v>0.13641603193467541</c:v>
                </c:pt>
                <c:pt idx="380">
                  <c:v>0.13677346778479063</c:v>
                </c:pt>
                <c:pt idx="381">
                  <c:v>0.13713090363490585</c:v>
                </c:pt>
                <c:pt idx="382">
                  <c:v>0.13748833948502107</c:v>
                </c:pt>
                <c:pt idx="383">
                  <c:v>0.13784577533513628</c:v>
                </c:pt>
                <c:pt idx="384">
                  <c:v>0.13820321118525153</c:v>
                </c:pt>
                <c:pt idx="385">
                  <c:v>0.13856064703536675</c:v>
                </c:pt>
                <c:pt idx="386">
                  <c:v>0.13891808288548196</c:v>
                </c:pt>
                <c:pt idx="387">
                  <c:v>0.13927551873559718</c:v>
                </c:pt>
                <c:pt idx="388">
                  <c:v>0.1396329545857124</c:v>
                </c:pt>
                <c:pt idx="389">
                  <c:v>0.13999039043582764</c:v>
                </c:pt>
                <c:pt idx="390">
                  <c:v>0.14034782628594286</c:v>
                </c:pt>
                <c:pt idx="391">
                  <c:v>0.14070526213605808</c:v>
                </c:pt>
                <c:pt idx="392">
                  <c:v>0.1410626979861733</c:v>
                </c:pt>
                <c:pt idx="393">
                  <c:v>0.14142013383628851</c:v>
                </c:pt>
                <c:pt idx="394">
                  <c:v>0.14177756968640373</c:v>
                </c:pt>
                <c:pt idx="395">
                  <c:v>0.14213500553651898</c:v>
                </c:pt>
                <c:pt idx="396">
                  <c:v>0.14249244138663419</c:v>
                </c:pt>
                <c:pt idx="397">
                  <c:v>0.14284987723674941</c:v>
                </c:pt>
                <c:pt idx="398">
                  <c:v>0.14320731308686463</c:v>
                </c:pt>
                <c:pt idx="399">
                  <c:v>0.14356474893697985</c:v>
                </c:pt>
                <c:pt idx="400">
                  <c:v>0.14392218478709509</c:v>
                </c:pt>
                <c:pt idx="401">
                  <c:v>0.14427962063721031</c:v>
                </c:pt>
                <c:pt idx="402">
                  <c:v>0.14463705648732553</c:v>
                </c:pt>
                <c:pt idx="403">
                  <c:v>0.14499449233744074</c:v>
                </c:pt>
                <c:pt idx="404">
                  <c:v>0.14535192818755596</c:v>
                </c:pt>
                <c:pt idx="405">
                  <c:v>0.14570936403767118</c:v>
                </c:pt>
                <c:pt idx="406">
                  <c:v>0.14606679988778642</c:v>
                </c:pt>
                <c:pt idx="407">
                  <c:v>0.14642423573790164</c:v>
                </c:pt>
                <c:pt idx="408">
                  <c:v>0.14678167158801686</c:v>
                </c:pt>
                <c:pt idx="409">
                  <c:v>0.14713910743813208</c:v>
                </c:pt>
                <c:pt idx="410">
                  <c:v>0.14749654328824729</c:v>
                </c:pt>
                <c:pt idx="411">
                  <c:v>0.14785397913836254</c:v>
                </c:pt>
                <c:pt idx="412">
                  <c:v>0.14821141498847776</c:v>
                </c:pt>
                <c:pt idx="413">
                  <c:v>0.14856885083859298</c:v>
                </c:pt>
                <c:pt idx="414">
                  <c:v>0.14892628668870819</c:v>
                </c:pt>
                <c:pt idx="415">
                  <c:v>0.14928372253882341</c:v>
                </c:pt>
                <c:pt idx="416">
                  <c:v>0.14964115838893863</c:v>
                </c:pt>
                <c:pt idx="417">
                  <c:v>0.14999859423905387</c:v>
                </c:pt>
                <c:pt idx="418">
                  <c:v>0.15035603008916909</c:v>
                </c:pt>
                <c:pt idx="419">
                  <c:v>0.15071346593928431</c:v>
                </c:pt>
                <c:pt idx="420">
                  <c:v>0.15107090178939953</c:v>
                </c:pt>
                <c:pt idx="421">
                  <c:v>0.15142833763951474</c:v>
                </c:pt>
                <c:pt idx="422">
                  <c:v>0.15178577348962996</c:v>
                </c:pt>
                <c:pt idx="423">
                  <c:v>0.15214320933974521</c:v>
                </c:pt>
                <c:pt idx="424">
                  <c:v>0.15250064518986042</c:v>
                </c:pt>
                <c:pt idx="425">
                  <c:v>0.15285808103997564</c:v>
                </c:pt>
                <c:pt idx="426">
                  <c:v>0.15321551689009086</c:v>
                </c:pt>
                <c:pt idx="427">
                  <c:v>0.15357295274020608</c:v>
                </c:pt>
                <c:pt idx="428">
                  <c:v>0.15393038859032132</c:v>
                </c:pt>
                <c:pt idx="429">
                  <c:v>0.15428782444043654</c:v>
                </c:pt>
                <c:pt idx="430">
                  <c:v>0.15464526029055176</c:v>
                </c:pt>
                <c:pt idx="431">
                  <c:v>0.15500269614066697</c:v>
                </c:pt>
                <c:pt idx="432">
                  <c:v>0.15536013199078219</c:v>
                </c:pt>
                <c:pt idx="433">
                  <c:v>0.15571756784089741</c:v>
                </c:pt>
                <c:pt idx="434">
                  <c:v>0.15607500369101265</c:v>
                </c:pt>
                <c:pt idx="435">
                  <c:v>0.15643243954112787</c:v>
                </c:pt>
                <c:pt idx="436">
                  <c:v>0.15678987539124309</c:v>
                </c:pt>
                <c:pt idx="437">
                  <c:v>0.15714731124135831</c:v>
                </c:pt>
                <c:pt idx="438">
                  <c:v>0.15750474709147352</c:v>
                </c:pt>
                <c:pt idx="439">
                  <c:v>0.15786218294158877</c:v>
                </c:pt>
                <c:pt idx="440">
                  <c:v>0.15821961879170399</c:v>
                </c:pt>
                <c:pt idx="441">
                  <c:v>0.1585770546418192</c:v>
                </c:pt>
                <c:pt idx="442">
                  <c:v>0.15893449049193442</c:v>
                </c:pt>
                <c:pt idx="443">
                  <c:v>0.15929192634204964</c:v>
                </c:pt>
                <c:pt idx="444">
                  <c:v>0.15964936219216486</c:v>
                </c:pt>
                <c:pt idx="445">
                  <c:v>0.1600067980422801</c:v>
                </c:pt>
                <c:pt idx="446">
                  <c:v>0.16036423389239532</c:v>
                </c:pt>
                <c:pt idx="447">
                  <c:v>0.16072166974251054</c:v>
                </c:pt>
                <c:pt idx="448">
                  <c:v>0.16107910559262575</c:v>
                </c:pt>
                <c:pt idx="449">
                  <c:v>0.16143654144274097</c:v>
                </c:pt>
                <c:pt idx="450">
                  <c:v>0.16179397729285622</c:v>
                </c:pt>
                <c:pt idx="451">
                  <c:v>0.16215141314297143</c:v>
                </c:pt>
                <c:pt idx="452">
                  <c:v>0.16250884899308665</c:v>
                </c:pt>
                <c:pt idx="453">
                  <c:v>0.16286628484320187</c:v>
                </c:pt>
                <c:pt idx="454">
                  <c:v>0.16322372069331709</c:v>
                </c:pt>
                <c:pt idx="455">
                  <c:v>0.1635811565434323</c:v>
                </c:pt>
                <c:pt idx="456">
                  <c:v>0.16393859239354755</c:v>
                </c:pt>
                <c:pt idx="457">
                  <c:v>0.16429602824366277</c:v>
                </c:pt>
                <c:pt idx="458">
                  <c:v>0.16465346409377798</c:v>
                </c:pt>
                <c:pt idx="459">
                  <c:v>0.1650108999438932</c:v>
                </c:pt>
                <c:pt idx="460">
                  <c:v>0.16536833579400842</c:v>
                </c:pt>
                <c:pt idx="461">
                  <c:v>0.16572577164412364</c:v>
                </c:pt>
                <c:pt idx="462">
                  <c:v>0.16608320749423888</c:v>
                </c:pt>
                <c:pt idx="463">
                  <c:v>0.1664406433443541</c:v>
                </c:pt>
                <c:pt idx="464">
                  <c:v>0.16679807919446932</c:v>
                </c:pt>
                <c:pt idx="465">
                  <c:v>0.16715551504458454</c:v>
                </c:pt>
                <c:pt idx="466">
                  <c:v>0.16751295089469975</c:v>
                </c:pt>
                <c:pt idx="467">
                  <c:v>0.167870386744815</c:v>
                </c:pt>
                <c:pt idx="468">
                  <c:v>0.16822782259493022</c:v>
                </c:pt>
                <c:pt idx="469">
                  <c:v>0.16858525844504543</c:v>
                </c:pt>
                <c:pt idx="470">
                  <c:v>0.16894269429516065</c:v>
                </c:pt>
                <c:pt idx="471">
                  <c:v>0.16930013014527587</c:v>
                </c:pt>
                <c:pt idx="472">
                  <c:v>0.16965756599539109</c:v>
                </c:pt>
                <c:pt idx="473">
                  <c:v>0.17001500184550633</c:v>
                </c:pt>
                <c:pt idx="474">
                  <c:v>0.17037243769562155</c:v>
                </c:pt>
                <c:pt idx="475">
                  <c:v>0.17072987354573677</c:v>
                </c:pt>
                <c:pt idx="476">
                  <c:v>0.17108730939585198</c:v>
                </c:pt>
                <c:pt idx="477">
                  <c:v>0.1714447452459672</c:v>
                </c:pt>
                <c:pt idx="478">
                  <c:v>0.17180218109608245</c:v>
                </c:pt>
                <c:pt idx="479">
                  <c:v>0.17215961694619766</c:v>
                </c:pt>
                <c:pt idx="480">
                  <c:v>0.17251705279631288</c:v>
                </c:pt>
                <c:pt idx="481">
                  <c:v>0.1728744886464281</c:v>
                </c:pt>
                <c:pt idx="482">
                  <c:v>0.17323192449654332</c:v>
                </c:pt>
                <c:pt idx="483">
                  <c:v>0.17358936034665853</c:v>
                </c:pt>
                <c:pt idx="484">
                  <c:v>0.17394679619677378</c:v>
                </c:pt>
                <c:pt idx="485">
                  <c:v>0.174304232046889</c:v>
                </c:pt>
                <c:pt idx="486">
                  <c:v>0.17466166789700421</c:v>
                </c:pt>
                <c:pt idx="487">
                  <c:v>0.17501910374711943</c:v>
                </c:pt>
                <c:pt idx="488">
                  <c:v>0.17537653959723465</c:v>
                </c:pt>
                <c:pt idx="489">
                  <c:v>0.17573397544734989</c:v>
                </c:pt>
                <c:pt idx="490">
                  <c:v>0.17609141129746511</c:v>
                </c:pt>
                <c:pt idx="491">
                  <c:v>0.17644884714758033</c:v>
                </c:pt>
                <c:pt idx="492">
                  <c:v>0.17680628299769555</c:v>
                </c:pt>
                <c:pt idx="493">
                  <c:v>0.17716371884781076</c:v>
                </c:pt>
                <c:pt idx="494">
                  <c:v>0.17752115469792598</c:v>
                </c:pt>
                <c:pt idx="495">
                  <c:v>0.17787859054804123</c:v>
                </c:pt>
                <c:pt idx="496">
                  <c:v>0.17823602639815644</c:v>
                </c:pt>
                <c:pt idx="497">
                  <c:v>0.17859346224827166</c:v>
                </c:pt>
                <c:pt idx="498">
                  <c:v>0.17895089809838688</c:v>
                </c:pt>
                <c:pt idx="499">
                  <c:v>0.1793083339485021</c:v>
                </c:pt>
                <c:pt idx="500">
                  <c:v>0.17966576979861734</c:v>
                </c:pt>
                <c:pt idx="501">
                  <c:v>0.18002320564873256</c:v>
                </c:pt>
                <c:pt idx="502">
                  <c:v>0.18038064149884778</c:v>
                </c:pt>
                <c:pt idx="503">
                  <c:v>0.18073807734896299</c:v>
                </c:pt>
                <c:pt idx="504">
                  <c:v>0.18109551319907821</c:v>
                </c:pt>
                <c:pt idx="505">
                  <c:v>0.18145294904919343</c:v>
                </c:pt>
                <c:pt idx="506">
                  <c:v>0.18181038489930867</c:v>
                </c:pt>
                <c:pt idx="507">
                  <c:v>0.18216782074942389</c:v>
                </c:pt>
                <c:pt idx="508">
                  <c:v>0.18252525659953911</c:v>
                </c:pt>
                <c:pt idx="509">
                  <c:v>0.18288269244965433</c:v>
                </c:pt>
                <c:pt idx="510">
                  <c:v>0.18324012829976954</c:v>
                </c:pt>
                <c:pt idx="511">
                  <c:v>0.18359756414988476</c:v>
                </c:pt>
                <c:pt idx="512">
                  <c:v>0.18395500000000001</c:v>
                </c:pt>
                <c:pt idx="513">
                  <c:v>1</c:v>
                </c:pt>
                <c:pt idx="514">
                  <c:v>1</c:v>
                </c:pt>
              </c:numCache>
            </c:numRef>
          </c:xVal>
          <c:yVal>
            <c:numRef>
              <c:f>'E5.7 TSE in sheep'!$E$2502:$E$3017</c:f>
              <c:numCache>
                <c:formatCode>General</c:formatCode>
                <c:ptCount val="516"/>
                <c:pt idx="1">
                  <c:v>0</c:v>
                </c:pt>
                <c:pt idx="2">
                  <c:v>0</c:v>
                </c:pt>
                <c:pt idx="3">
                  <c:v>1.076414694717686E-5</c:v>
                </c:pt>
                <c:pt idx="4">
                  <c:v>1.7091910612770497E-5</c:v>
                </c:pt>
                <c:pt idx="5">
                  <c:v>2.6365969961826454E-5</c:v>
                </c:pt>
                <c:pt idx="6">
                  <c:v>3.9639049175849331E-5</c:v>
                </c:pt>
                <c:pt idx="7">
                  <c:v>5.8236623922057075E-5</c:v>
                </c:pt>
                <c:pt idx="8">
                  <c:v>8.3802288707242569E-5</c:v>
                </c:pt>
                <c:pt idx="9">
                  <c:v>1.1834626363243773E-4</c:v>
                </c:pt>
                <c:pt idx="10">
                  <c:v>1.6429674284604154E-4</c:v>
                </c:pt>
                <c:pt idx="11">
                  <c:v>2.2455374617536152E-4</c:v>
                </c:pt>
                <c:pt idx="12">
                  <c:v>3.025451002311664E-4</c:v>
                </c:pt>
                <c:pt idx="13">
                  <c:v>4.0228414579420048E-4</c:v>
                </c:pt>
                <c:pt idx="14">
                  <c:v>5.2842874448312115E-4</c:v>
                </c:pt>
                <c:pt idx="15">
                  <c:v>6.8634113946881403E-4</c:v>
                </c:pt>
                <c:pt idx="16">
                  <c:v>8.821482121767855E-4</c:v>
                </c:pt>
                <c:pt idx="17">
                  <c:v>1.1228016692895317E-3</c:v>
                </c:pt>
                <c:pt idx="18">
                  <c:v>1.4161376916672467E-3</c:v>
                </c:pt>
                <c:pt idx="19">
                  <c:v>1.7709355787539898E-3</c:v>
                </c:pt>
                <c:pt idx="20">
                  <c:v>2.1969749283138741E-3</c:v>
                </c:pt>
                <c:pt idx="21">
                  <c:v>2.705090901610056E-3</c:v>
                </c:pt>
                <c:pt idx="22">
                  <c:v>3.3072271380553079E-3</c:v>
                </c:pt>
                <c:pt idx="23">
                  <c:v>4.0164859005729142E-3</c:v>
                </c:pt>
                <c:pt idx="24">
                  <c:v>4.8471750530539905E-3</c:v>
                </c:pt>
                <c:pt idx="25">
                  <c:v>5.8148514940369522E-3</c:v>
                </c:pt>
                <c:pt idx="26">
                  <c:v>6.9363606957100858E-3</c:v>
                </c:pt>
                <c:pt idx="27">
                  <c:v>8.2298720242237767E-3</c:v>
                </c:pt>
                <c:pt idx="28">
                  <c:v>9.71490954575332E-3</c:v>
                </c:pt>
                <c:pt idx="29">
                  <c:v>1.1412378052480458E-2</c:v>
                </c:pt>
                <c:pt idx="30">
                  <c:v>1.3344584073340193E-2</c:v>
                </c:pt>
                <c:pt idx="31">
                  <c:v>1.5535251665748373E-2</c:v>
                </c:pt>
                <c:pt idx="32">
                  <c:v>1.8009532816296164E-2</c:v>
                </c:pt>
                <c:pt idx="33">
                  <c:v>2.0794012310335043E-2</c:v>
                </c:pt>
                <c:pt idx="34">
                  <c:v>2.3916706962243222E-2</c:v>
                </c:pt>
                <c:pt idx="35">
                  <c:v>2.7407059129732309E-2</c:v>
                </c:pt>
                <c:pt idx="36">
                  <c:v>3.129592446666081E-2</c:v>
                </c:pt>
                <c:pt idx="37">
                  <c:v>3.5615553899236416E-2</c:v>
                </c:pt>
                <c:pt idx="38">
                  <c:v>4.0399569840106904E-2</c:v>
                </c:pt>
                <c:pt idx="39">
                  <c:v>4.5682936683466277E-2</c:v>
                </c:pt>
                <c:pt idx="40">
                  <c:v>5.1501925651849252E-2</c:v>
                </c:pt>
                <c:pt idx="41">
                  <c:v>5.789407409160377E-2</c:v>
                </c:pt>
                <c:pt idx="42">
                  <c:v>6.4898139339065825E-2</c:v>
                </c:pt>
                <c:pt idx="43">
                  <c:v>7.2554047303079558E-2</c:v>
                </c:pt>
                <c:pt idx="44">
                  <c:v>8.0902835931707037E-2</c:v>
                </c:pt>
                <c:pt idx="45">
                  <c:v>8.9986593751604171E-2</c:v>
                </c:pt>
                <c:pt idx="46">
                  <c:v>9.9848393687688705E-2</c:v>
                </c:pt>
                <c:pt idx="47">
                  <c:v>0.11053222238825999</c:v>
                </c:pt>
                <c:pt idx="48">
                  <c:v>0.1220829052966249</c:v>
                </c:pt>
                <c:pt idx="49">
                  <c:v>0.13454602772468122</c:v>
                </c:pt>
                <c:pt idx="50">
                  <c:v>0.14796785219656741</c:v>
                </c:pt>
                <c:pt idx="51">
                  <c:v>0.16239523234166225</c:v>
                </c:pt>
                <c:pt idx="52">
                  <c:v>0.17787552362571327</c:v>
                </c:pt>
                <c:pt idx="53">
                  <c:v>0.19445649121695691</c:v>
                </c:pt>
                <c:pt idx="54">
                  <c:v>0.21218621529044185</c:v>
                </c:pt>
                <c:pt idx="55">
                  <c:v>0.23111299407888017</c:v>
                </c:pt>
                <c:pt idx="56">
                  <c:v>0.25128524498185401</c:v>
                </c:pt>
                <c:pt idx="57">
                  <c:v>0.27275140404733772</c:v>
                </c:pt>
                <c:pt idx="58">
                  <c:v>0.29555982414040349</c:v>
                </c:pt>
                <c:pt idx="59">
                  <c:v>0.31975867211341158</c:v>
                </c:pt>
                <c:pt idx="60">
                  <c:v>0.34539582529045854</c:v>
                </c:pt>
                <c:pt idx="61">
                  <c:v>0.37251876757580737</c:v>
                </c:pt>
                <c:pt idx="62">
                  <c:v>0.40117448549231094</c:v>
                </c:pt>
                <c:pt idx="63">
                  <c:v>0.4314093644506406</c:v>
                </c:pt>
                <c:pt idx="64">
                  <c:v>0.4632690855443779</c:v>
                </c:pt>
                <c:pt idx="65">
                  <c:v>0.49679852315898704</c:v>
                </c:pt>
                <c:pt idx="66">
                  <c:v>0.53204164367520179</c:v>
                </c:pt>
                <c:pt idx="67">
                  <c:v>0.56904140553868809</c:v>
                </c:pt>
                <c:pt idx="68">
                  <c:v>0.60783966095880482</c:v>
                </c:pt>
                <c:pt idx="69">
                  <c:v>0.64847705948955159</c:v>
                </c:pt>
                <c:pt idx="70">
                  <c:v>0.69099295373513037</c:v>
                </c:pt>
                <c:pt idx="71">
                  <c:v>0.73542530741206191</c:v>
                </c:pt>
                <c:pt idx="72">
                  <c:v>0.78181060598805563</c:v>
                </c:pt>
                <c:pt idx="73">
                  <c:v>0.8301837701064837</c:v>
                </c:pt>
                <c:pt idx="74">
                  <c:v>0.88057807199284832</c:v>
                </c:pt>
                <c:pt idx="75">
                  <c:v>0.93302505502783251</c:v>
                </c:pt>
                <c:pt idx="76">
                  <c:v>0.9875544566583665</c:v>
                </c:pt>
                <c:pt idx="77">
                  <c:v>1.0441941348059967</c:v>
                </c:pt>
                <c:pt idx="78">
                  <c:v>1.1029699979187118</c:v>
                </c:pt>
                <c:pt idx="79">
                  <c:v>1.1639059387995199</c:v>
                </c:pt>
                <c:pt idx="80">
                  <c:v>1.227023772332446</c:v>
                </c:pt>
                <c:pt idx="81">
                  <c:v>1.292343177213227</c:v>
                </c:pt>
                <c:pt idx="82">
                  <c:v>1.359881641779954</c:v>
                </c:pt>
                <c:pt idx="83">
                  <c:v>1.4296544140252698</c:v>
                </c:pt>
                <c:pt idx="84">
                  <c:v>1.5016744558602435</c:v>
                </c:pt>
                <c:pt idx="85">
                  <c:v>1.5759524016866537</c:v>
                </c:pt>
                <c:pt idx="86">
                  <c:v>1.6524965213232192</c:v>
                </c:pt>
                <c:pt idx="87">
                  <c:v>1.7313126873184743</c:v>
                </c:pt>
                <c:pt idx="88">
                  <c:v>1.8124043466723678</c:v>
                </c:pt>
                <c:pt idx="89">
                  <c:v>1.8957724969763265</c:v>
                </c:pt>
                <c:pt idx="90">
                  <c:v>1.9814156669712173</c:v>
                </c:pt>
                <c:pt idx="91">
                  <c:v>2.0693299015118392</c:v>
                </c:pt>
                <c:pt idx="92">
                  <c:v>2.1595087509157023</c:v>
                </c:pt>
                <c:pt idx="93">
                  <c:v>2.2519432646649933</c:v>
                </c:pt>
                <c:pt idx="94">
                  <c:v>2.3466219894197073</c:v>
                </c:pt>
                <c:pt idx="95">
                  <c:v>2.4435309712922884</c:v>
                </c:pt>
                <c:pt idx="96">
                  <c:v>2.5426537623236487</c:v>
                </c:pt>
                <c:pt idx="97">
                  <c:v>2.643971431094077</c:v>
                </c:pt>
                <c:pt idx="98">
                  <c:v>2.7474625773928469</c:v>
                </c:pt>
                <c:pt idx="99">
                  <c:v>2.8531033508638477</c:v>
                </c:pt>
                <c:pt idx="100">
                  <c:v>2.9608674735378253</c:v>
                </c:pt>
                <c:pt idx="101">
                  <c:v>3.0707262661540109</c:v>
                </c:pt>
                <c:pt idx="102">
                  <c:v>3.182648678169322</c:v>
                </c:pt>
                <c:pt idx="103">
                  <c:v>3.296601321346047</c:v>
                </c:pt>
                <c:pt idx="104">
                  <c:v>3.4125485068054116</c:v>
                </c:pt>
                <c:pt idx="105">
                  <c:v>3.5304522854275393</c:v>
                </c:pt>
                <c:pt idx="106">
                  <c:v>3.6502724914763092</c:v>
                </c:pt>
                <c:pt idx="107">
                  <c:v>3.7719667893209756</c:v>
                </c:pt>
                <c:pt idx="108">
                  <c:v>3.8954907231257141</c:v>
                </c:pt>
                <c:pt idx="109">
                  <c:v>4.0207977693724306</c:v>
                </c:pt>
                <c:pt idx="110">
                  <c:v>4.1478393920817149</c:v>
                </c:pt>
                <c:pt idx="111">
                  <c:v>4.2765651005927516</c:v>
                </c:pt>
                <c:pt idx="112">
                  <c:v>4.4069225097619649</c:v>
                </c:pt>
                <c:pt idx="113">
                  <c:v>4.538857402439028</c:v>
                </c:pt>
                <c:pt idx="114">
                  <c:v>4.6723137940759356</c:v>
                </c:pt>
                <c:pt idx="115">
                  <c:v>4.807233999326276</c:v>
                </c:pt>
                <c:pt idx="116">
                  <c:v>4.943558700489282</c:v>
                </c:pt>
                <c:pt idx="117">
                  <c:v>5.0812270176548244</c:v>
                </c:pt>
                <c:pt idx="118">
                  <c:v>5.2201765804037796</c:v>
                </c:pt>
                <c:pt idx="119">
                  <c:v>5.3603436009209071</c:v>
                </c:pt>
                <c:pt idx="120">
                  <c:v>5.501662948375837</c:v>
                </c:pt>
                <c:pt idx="121">
                  <c:v>5.6440682244306446</c:v>
                </c:pt>
                <c:pt idx="122">
                  <c:v>5.7874918397326196</c:v>
                </c:pt>
                <c:pt idx="123">
                  <c:v>5.9318650912527762</c:v>
                </c:pt>
                <c:pt idx="124">
                  <c:v>6.0771182403330943</c:v>
                </c:pt>
                <c:pt idx="125">
                  <c:v>6.2231805913056943</c:v>
                </c:pt>
                <c:pt idx="126">
                  <c:v>6.3699805705522143</c:v>
                </c:pt>
                <c:pt idx="127">
                  <c:v>6.5174458058705982</c:v>
                </c:pt>
                <c:pt idx="128">
                  <c:v>6.6655032060229518</c:v>
                </c:pt>
                <c:pt idx="129">
                  <c:v>6.8140790403370266</c:v>
                </c:pt>
                <c:pt idx="130">
                  <c:v>6.9630990182410182</c:v>
                </c:pt>
                <c:pt idx="131">
                  <c:v>7.112488368609724</c:v>
                </c:pt>
                <c:pt idx="132">
                  <c:v>7.2621719188086624</c:v>
                </c:pt>
                <c:pt idx="133">
                  <c:v>7.4120741733210895</c:v>
                </c:pt>
                <c:pt idx="134">
                  <c:v>7.5621193918499028</c:v>
                </c:pt>
                <c:pt idx="135">
                  <c:v>7.7122316667889379</c:v>
                </c:pt>
                <c:pt idx="136">
                  <c:v>7.86233499996061</c:v>
                </c:pt>
                <c:pt idx="137">
                  <c:v>8.0123533785230112</c:v>
                </c:pt>
                <c:pt idx="138">
                  <c:v>8.1622108499508865</c:v>
                </c:pt>
                <c:pt idx="139">
                  <c:v>8.3118315960012819</c:v>
                </c:pt>
                <c:pt idx="140">
                  <c:v>8.4324226091889809</c:v>
                </c:pt>
                <c:pt idx="141">
                  <c:v>8.461140005575901</c:v>
                </c:pt>
                <c:pt idx="142">
                  <c:v>8.6100607463993661</c:v>
                </c:pt>
                <c:pt idx="143">
                  <c:v>8.7585188354327084</c:v>
                </c:pt>
                <c:pt idx="144">
                  <c:v>8.9064397079499766</c:v>
                </c:pt>
                <c:pt idx="145">
                  <c:v>9.0537492852057042</c:v>
                </c:pt>
                <c:pt idx="146">
                  <c:v>9.2003740406266026</c:v>
                </c:pt>
                <c:pt idx="147">
                  <c:v>9.3462410644675771</c:v>
                </c:pt>
                <c:pt idx="148">
                  <c:v>9.4912781268700233</c:v>
                </c:pt>
                <c:pt idx="149">
                  <c:v>9.6354137392714261</c:v>
                </c:pt>
                <c:pt idx="150">
                  <c:v>9.7785772141130192</c:v>
                </c:pt>
                <c:pt idx="151">
                  <c:v>9.9206987228013261</c:v>
                </c:pt>
                <c:pt idx="152">
                  <c:v>10.061709351878882</c:v>
                </c:pt>
                <c:pt idx="153">
                  <c:v>10.201541157367293</c:v>
                </c:pt>
                <c:pt idx="154">
                  <c:v>10.340127217245376</c:v>
                </c:pt>
                <c:pt idx="155">
                  <c:v>10.477401682034197</c:v>
                </c:pt>
                <c:pt idx="156">
                  <c:v>10.613299823457769</c:v>
                </c:pt>
                <c:pt idx="157">
                  <c:v>10.747758081157992</c:v>
                </c:pt>
                <c:pt idx="158">
                  <c:v>10.880714107442936</c:v>
                </c:pt>
                <c:pt idx="159">
                  <c:v>11.012106810049922</c:v>
                </c:pt>
                <c:pt idx="160">
                  <c:v>11.141876392912115</c:v>
                </c:pt>
                <c:pt idx="161">
                  <c:v>11.269964394915064</c:v>
                </c:pt>
                <c:pt idx="162">
                  <c:v>11.396313726640258</c:v>
                </c:pt>
                <c:pt idx="163">
                  <c:v>11.520868705086238</c:v>
                </c:pt>
                <c:pt idx="164">
                  <c:v>11.643575086371715</c:v>
                </c:pt>
                <c:pt idx="165">
                  <c:v>11.764380096418218</c:v>
                </c:pt>
                <c:pt idx="166">
                  <c:v>11.883232459618805</c:v>
                </c:pt>
                <c:pt idx="167">
                  <c:v>12.00008242550034</c:v>
                </c:pt>
                <c:pt idx="168">
                  <c:v>12.097916828915618</c:v>
                </c:pt>
                <c:pt idx="169">
                  <c:v>12.114881793389415</c:v>
                </c:pt>
                <c:pt idx="170">
                  <c:v>12.227583935093051</c:v>
                </c:pt>
                <c:pt idx="171">
                  <c:v>12.338143815610634</c:v>
                </c:pt>
                <c:pt idx="172">
                  <c:v>12.446518011894613</c:v>
                </c:pt>
                <c:pt idx="173">
                  <c:v>12.552664729677664</c:v>
                </c:pt>
                <c:pt idx="174">
                  <c:v>12.656543818390753</c:v>
                </c:pt>
                <c:pt idx="175">
                  <c:v>12.758116784192667</c:v>
                </c:pt>
                <c:pt idx="176">
                  <c:v>12.857346801139881</c:v>
                </c:pt>
                <c:pt idx="177">
                  <c:v>12.954198720521308</c:v>
                </c:pt>
                <c:pt idx="178">
                  <c:v>13.048639078389989</c:v>
                </c:pt>
                <c:pt idx="179">
                  <c:v>13.140636101319947</c:v>
                </c:pt>
                <c:pt idx="180">
                  <c:v>13.230159710421816</c:v>
                </c:pt>
                <c:pt idx="181">
                  <c:v>13.317181523652513</c:v>
                </c:pt>
                <c:pt idx="182">
                  <c:v>13.401674856450258</c:v>
                </c:pt>
                <c:pt idx="183">
                  <c:v>13.483614720736353</c:v>
                </c:pt>
                <c:pt idx="184">
                  <c:v>13.562977822316261</c:v>
                </c:pt>
                <c:pt idx="185">
                  <c:v>13.639742556723212</c:v>
                </c:pt>
                <c:pt idx="186">
                  <c:v>13.71388900353962</c:v>
                </c:pt>
                <c:pt idx="187">
                  <c:v>13.785398919241363</c:v>
                </c:pt>
                <c:pt idx="188">
                  <c:v>13.854255728600947</c:v>
                </c:pt>
                <c:pt idx="189">
                  <c:v>13.920444514697492</c:v>
                </c:pt>
                <c:pt idx="190">
                  <c:v>13.983952007570119</c:v>
                </c:pt>
                <c:pt idx="191">
                  <c:v>13.992918473584336</c:v>
                </c:pt>
                <c:pt idx="192">
                  <c:v>14.044766571563191</c:v>
                </c:pt>
                <c:pt idx="193">
                  <c:v>14.102878191403169</c:v>
                </c:pt>
                <c:pt idx="194">
                  <c:v>14.158278457053136</c:v>
                </c:pt>
                <c:pt idx="195">
                  <c:v>14.210960547389375</c:v>
                </c:pt>
                <c:pt idx="196">
                  <c:v>14.260919212742792</c:v>
                </c:pt>
                <c:pt idx="197">
                  <c:v>14.308150756353161</c:v>
                </c:pt>
                <c:pt idx="198">
                  <c:v>14.352653014776525</c:v>
                </c:pt>
                <c:pt idx="199">
                  <c:v>14.394425337296351</c:v>
                </c:pt>
                <c:pt idx="200">
                  <c:v>14.433468564377007</c:v>
                </c:pt>
                <c:pt idx="201">
                  <c:v>14.469785005210818</c:v>
                </c:pt>
                <c:pt idx="202">
                  <c:v>14.503378414397879</c:v>
                </c:pt>
                <c:pt idx="203">
                  <c:v>14.53425396780599</c:v>
                </c:pt>
                <c:pt idx="204">
                  <c:v>14.562418237655537</c:v>
                </c:pt>
                <c:pt idx="205">
                  <c:v>14.587879166870236</c:v>
                </c:pt>
                <c:pt idx="206">
                  <c:v>14.610646042741209</c:v>
                </c:pt>
                <c:pt idx="207">
                  <c:v>14.630729469943075</c:v>
                </c:pt>
                <c:pt idx="208">
                  <c:v>14.648141342950467</c:v>
                </c:pt>
                <c:pt idx="209">
                  <c:v>14.662894817890198</c:v>
                </c:pt>
                <c:pt idx="210">
                  <c:v>14.675004283878714</c:v>
                </c:pt>
                <c:pt idx="211">
                  <c:v>14.680486573788656</c:v>
                </c:pt>
                <c:pt idx="212">
                  <c:v>14.684485333878191</c:v>
                </c:pt>
                <c:pt idx="213">
                  <c:v>14.691354735118242</c:v>
                </c:pt>
                <c:pt idx="214">
                  <c:v>14.695630399118855</c:v>
                </c:pt>
                <c:pt idx="215">
                  <c:v>14.697331351356926</c:v>
                </c:pt>
                <c:pt idx="216">
                  <c:v>14.697365926066905</c:v>
                </c:pt>
                <c:pt idx="217">
                  <c:v>14.696477700612055</c:v>
                </c:pt>
                <c:pt idx="218">
                  <c:v>14.693090608031262</c:v>
                </c:pt>
                <c:pt idx="219">
                  <c:v>14.68719225595096</c:v>
                </c:pt>
                <c:pt idx="220">
                  <c:v>14.67880581650793</c:v>
                </c:pt>
                <c:pt idx="221">
                  <c:v>14.667955420081418</c:v>
                </c:pt>
                <c:pt idx="222">
                  <c:v>14.654666123594032</c:v>
                </c:pt>
                <c:pt idx="223">
                  <c:v>14.638963878712209</c:v>
                </c:pt>
                <c:pt idx="224">
                  <c:v>14.620875499972797</c:v>
                </c:pt>
                <c:pt idx="225">
                  <c:v>14.600428632874191</c:v>
                </c:pt>
                <c:pt idx="226">
                  <c:v>14.577651721957842</c:v>
                </c:pt>
                <c:pt idx="227">
                  <c:v>14.552573978914143</c:v>
                </c:pt>
                <c:pt idx="228">
                  <c:v>14.525225350741914</c:v>
                </c:pt>
                <c:pt idx="229">
                  <c:v>14.495636487987458</c:v>
                </c:pt>
                <c:pt idx="230">
                  <c:v>14.463838713095482</c:v>
                </c:pt>
                <c:pt idx="231">
                  <c:v>14.429863988893485</c:v>
                </c:pt>
                <c:pt idx="232">
                  <c:v>14.405351554295384</c:v>
                </c:pt>
                <c:pt idx="233">
                  <c:v>14.393744887241018</c:v>
                </c:pt>
                <c:pt idx="234">
                  <c:v>14.355514557863508</c:v>
                </c:pt>
                <c:pt idx="235">
                  <c:v>14.315206697399603</c:v>
                </c:pt>
                <c:pt idx="236">
                  <c:v>14.272855518680998</c:v>
                </c:pt>
                <c:pt idx="237">
                  <c:v>14.228495720271175</c:v>
                </c:pt>
                <c:pt idx="238">
                  <c:v>14.182162456279944</c:v>
                </c:pt>
                <c:pt idx="239">
                  <c:v>14.133891306478777</c:v>
                </c:pt>
                <c:pt idx="240">
                  <c:v>14.08371824673303</c:v>
                </c:pt>
                <c:pt idx="241">
                  <c:v>14.031679619770925</c:v>
                </c:pt>
                <c:pt idx="242">
                  <c:v>13.977812106308706</c:v>
                </c:pt>
                <c:pt idx="243">
                  <c:v>13.922152696545357</c:v>
                </c:pt>
                <c:pt idx="244">
                  <c:v>13.864738662047083</c:v>
                </c:pt>
                <c:pt idx="245">
                  <c:v>13.805607528032096</c:v>
                </c:pt>
                <c:pt idx="246">
                  <c:v>13.744797046075554</c:v>
                </c:pt>
                <c:pt idx="247">
                  <c:v>13.682345167242266</c:v>
                </c:pt>
                <c:pt idx="248">
                  <c:v>13.618290015664726</c:v>
                </c:pt>
                <c:pt idx="249">
                  <c:v>13.552669862575641</c:v>
                </c:pt>
                <c:pt idx="250">
                  <c:v>13.485523100805947</c:v>
                </c:pt>
                <c:pt idx="251">
                  <c:v>13.416888219760864</c:v>
                </c:pt>
                <c:pt idx="252">
                  <c:v>13.346803780879901</c:v>
                </c:pt>
                <c:pt idx="253">
                  <c:v>13.289542049183209</c:v>
                </c:pt>
                <c:pt idx="254">
                  <c:v>13.275308393593969</c:v>
                </c:pt>
                <c:pt idx="255">
                  <c:v>13.202440691782195</c:v>
                </c:pt>
                <c:pt idx="256">
                  <c:v>13.128239310741854</c:v>
                </c:pt>
                <c:pt idx="257">
                  <c:v>13.05274286467157</c:v>
                </c:pt>
                <c:pt idx="258">
                  <c:v>12.975989924679311</c:v>
                </c:pt>
                <c:pt idx="259">
                  <c:v>12.898018997315967</c:v>
                </c:pt>
                <c:pt idx="260">
                  <c:v>12.818868503642515</c:v>
                </c:pt>
                <c:pt idx="261">
                  <c:v>12.738576758830513</c:v>
                </c:pt>
                <c:pt idx="262">
                  <c:v>12.657181952304446</c:v>
                </c:pt>
                <c:pt idx="263">
                  <c:v>12.574722128423293</c:v>
                </c:pt>
                <c:pt idx="264">
                  <c:v>12.491235167706046</c:v>
                </c:pt>
                <c:pt idx="265">
                  <c:v>12.406758768603522</c:v>
                </c:pt>
                <c:pt idx="266">
                  <c:v>12.321330429813447</c:v>
                </c:pt>
                <c:pt idx="267">
                  <c:v>12.234987433144532</c:v>
                </c:pt>
                <c:pt idx="268">
                  <c:v>12.147766826923069</c:v>
                </c:pt>
                <c:pt idx="269">
                  <c:v>12.059705409948284</c:v>
                </c:pt>
                <c:pt idx="270">
                  <c:v>11.970839715987596</c:v>
                </c:pt>
                <c:pt idx="271">
                  <c:v>11.881205998817896</c:v>
                </c:pt>
                <c:pt idx="272">
                  <c:v>11.790840217803776</c:v>
                </c:pt>
                <c:pt idx="273">
                  <c:v>11.699778024014215</c:v>
                </c:pt>
                <c:pt idx="274">
                  <c:v>11.608054746874785</c:v>
                </c:pt>
                <c:pt idx="275">
                  <c:v>11.515705381348145</c:v>
                </c:pt>
                <c:pt idx="276">
                  <c:v>11.42276457564444</c:v>
                </c:pt>
                <c:pt idx="277">
                  <c:v>11.384944742605487</c:v>
                </c:pt>
                <c:pt idx="278">
                  <c:v>11.329266619452293</c:v>
                </c:pt>
                <c:pt idx="279">
                  <c:v>11.235245432689867</c:v>
                </c:pt>
                <c:pt idx="280">
                  <c:v>11.140734554767549</c:v>
                </c:pt>
                <c:pt idx="281">
                  <c:v>11.045767134361125</c:v>
                </c:pt>
                <c:pt idx="282">
                  <c:v>10.95037591968503</c:v>
                </c:pt>
                <c:pt idx="283">
                  <c:v>10.854593249265024</c:v>
                </c:pt>
                <c:pt idx="284">
                  <c:v>10.758451043199006</c:v>
                </c:pt>
                <c:pt idx="285">
                  <c:v>10.661980794905</c:v>
                </c:pt>
                <c:pt idx="286">
                  <c:v>10.565213563344763</c:v>
                </c:pt>
                <c:pt idx="287">
                  <c:v>10.468179965718909</c:v>
                </c:pt>
                <c:pt idx="288">
                  <c:v>10.370910170627029</c:v>
                </c:pt>
                <c:pt idx="289">
                  <c:v>10.273433891682677</c:v>
                </c:pt>
                <c:pt idx="290">
                  <c:v>10.175780381579447</c:v>
                </c:pt>
                <c:pt idx="291">
                  <c:v>10.0779784265968</c:v>
                </c:pt>
                <c:pt idx="292">
                  <c:v>9.9800563415415695</c:v>
                </c:pt>
                <c:pt idx="293">
                  <c:v>9.8820419651135563</c:v>
                </c:pt>
                <c:pt idx="294">
                  <c:v>9.7839626556906367</c:v>
                </c:pt>
                <c:pt idx="295">
                  <c:v>9.6858452875222021</c:v>
                </c:pt>
                <c:pt idx="296">
                  <c:v>9.5877162473246873</c:v>
                </c:pt>
                <c:pt idx="297">
                  <c:v>9.4896014312696391</c:v>
                </c:pt>
                <c:pt idx="298">
                  <c:v>9.3915262423568961</c:v>
                </c:pt>
                <c:pt idx="299">
                  <c:v>9.2935155881630784</c:v>
                </c:pt>
                <c:pt idx="300">
                  <c:v>9.1955938789571903</c:v>
                </c:pt>
                <c:pt idx="301">
                  <c:v>9.0977850261759041</c:v>
                </c:pt>
                <c:pt idx="302">
                  <c:v>9.000112441247186</c:v>
                </c:pt>
                <c:pt idx="303">
                  <c:v>8.9025990347568591</c:v>
                </c:pt>
                <c:pt idx="304">
                  <c:v>8.8052672159455483</c:v>
                </c:pt>
                <c:pt idx="305">
                  <c:v>8.7081388925310534</c:v>
                </c:pt>
                <c:pt idx="306">
                  <c:v>8.6822386714538897</c:v>
                </c:pt>
                <c:pt idx="307">
                  <c:v>8.6112354708438019</c:v>
                </c:pt>
                <c:pt idx="308">
                  <c:v>8.5145778562696357</c:v>
                </c:pt>
                <c:pt idx="309">
                  <c:v>8.4181864539887918</c:v>
                </c:pt>
                <c:pt idx="310">
                  <c:v>8.3220811700032318</c:v>
                </c:pt>
                <c:pt idx="311">
                  <c:v>8.2262814124445178</c:v>
                </c:pt>
                <c:pt idx="312">
                  <c:v>8.1308060931513637</c:v>
                </c:pt>
                <c:pt idx="313">
                  <c:v>8.0356736295103186</c:v>
                </c:pt>
                <c:pt idx="314">
                  <c:v>7.9409019465494168</c:v>
                </c:pt>
                <c:pt idx="315">
                  <c:v>7.8465084792772348</c:v>
                </c:pt>
                <c:pt idx="316">
                  <c:v>7.7525101752580579</c:v>
                </c:pt>
                <c:pt idx="317">
                  <c:v>7.6589234974154872</c:v>
                </c:pt>
                <c:pt idx="318">
                  <c:v>7.5657644270554476</c:v>
                </c:pt>
                <c:pt idx="319">
                  <c:v>7.4730484671002184</c:v>
                </c:pt>
                <c:pt idx="320">
                  <c:v>7.3807906455261705</c:v>
                </c:pt>
                <c:pt idx="321">
                  <c:v>7.289005518996456</c:v>
                </c:pt>
                <c:pt idx="322">
                  <c:v>7.1977071766800282</c:v>
                </c:pt>
                <c:pt idx="323">
                  <c:v>7.1069092442501507</c:v>
                </c:pt>
                <c:pt idx="324">
                  <c:v>7.0166248880540829</c:v>
                </c:pt>
                <c:pt idx="325">
                  <c:v>6.9268668194456495</c:v>
                </c:pt>
                <c:pt idx="326">
                  <c:v>6.8376472992745851</c:v>
                </c:pt>
                <c:pt idx="327">
                  <c:v>6.748978142522585</c:v>
                </c:pt>
                <c:pt idx="328">
                  <c:v>6.6608707230820619</c:v>
                </c:pt>
                <c:pt idx="329">
                  <c:v>6.5733359786663943</c:v>
                </c:pt>
                <c:pt idx="330">
                  <c:v>6.4863844158484341</c:v>
                </c:pt>
                <c:pt idx="331">
                  <c:v>6.4000261152170239</c:v>
                </c:pt>
                <c:pt idx="332">
                  <c:v>6.3142707366461543</c:v>
                </c:pt>
                <c:pt idx="333">
                  <c:v>6.2291275246702575</c:v>
                </c:pt>
                <c:pt idx="334">
                  <c:v>6.1446053139573324</c:v>
                </c:pt>
                <c:pt idx="335">
                  <c:v>6.0607125348756981</c:v>
                </c:pt>
                <c:pt idx="336">
                  <c:v>5.9774572191453919</c:v>
                </c:pt>
                <c:pt idx="337">
                  <c:v>5.8948470055701101</c:v>
                </c:pt>
                <c:pt idx="338">
                  <c:v>5.8128891458421563</c:v>
                </c:pt>
                <c:pt idx="339">
                  <c:v>5.7315905104150007</c:v>
                </c:pt>
                <c:pt idx="340">
                  <c:v>5.6509575944376476</c:v>
                </c:pt>
                <c:pt idx="341">
                  <c:v>5.5709965237441796</c:v>
                </c:pt>
                <c:pt idx="342">
                  <c:v>5.491713060894206</c:v>
                </c:pt>
                <c:pt idx="343">
                  <c:v>5.4131126112579295</c:v>
                </c:pt>
                <c:pt idx="344">
                  <c:v>5.3352002291403515</c:v>
                </c:pt>
                <c:pt idx="345">
                  <c:v>5.2579806239396429</c:v>
                </c:pt>
                <c:pt idx="346">
                  <c:v>5.1814581663353891</c:v>
                </c:pt>
                <c:pt idx="347">
                  <c:v>5.105636894499983</c:v>
                </c:pt>
                <c:pt idx="348">
                  <c:v>5.0760598002935451</c:v>
                </c:pt>
                <c:pt idx="349">
                  <c:v>5.0305205203303176</c:v>
                </c:pt>
                <c:pt idx="350">
                  <c:v>4.9561124356938953</c:v>
                </c:pt>
                <c:pt idx="351">
                  <c:v>4.8824157186851549</c:v>
                </c:pt>
                <c:pt idx="352">
                  <c:v>4.8094331398876182</c:v>
                </c:pt>
                <c:pt idx="353">
                  <c:v>4.7371671686380648</c:v>
                </c:pt>
                <c:pt idx="354">
                  <c:v>4.6656199792876079</c:v>
                </c:pt>
                <c:pt idx="355">
                  <c:v>4.5947934574566096</c:v>
                </c:pt>
                <c:pt idx="356">
                  <c:v>4.5246892062791924</c:v>
                </c:pt>
                <c:pt idx="357">
                  <c:v>4.455308552633638</c:v>
                </c:pt>
                <c:pt idx="358">
                  <c:v>4.3866525533551712</c:v>
                </c:pt>
                <c:pt idx="359">
                  <c:v>4.3187220014270853</c:v>
                </c:pt>
                <c:pt idx="360">
                  <c:v>4.2515174321483302</c:v>
                </c:pt>
                <c:pt idx="361">
                  <c:v>4.1850391292721785</c:v>
                </c:pt>
                <c:pt idx="362">
                  <c:v>4.1192871311150663</c:v>
                </c:pt>
                <c:pt idx="363">
                  <c:v>4.054261236630909</c:v>
                </c:pt>
                <c:pt idx="364">
                  <c:v>3.9899610114489974</c:v>
                </c:pt>
                <c:pt idx="365">
                  <c:v>3.9263857938723334</c:v>
                </c:pt>
                <c:pt idx="366">
                  <c:v>3.8635347008341392</c:v>
                </c:pt>
                <c:pt idx="367">
                  <c:v>3.8014066338095125</c:v>
                </c:pt>
                <c:pt idx="368">
                  <c:v>3.7400002846798817</c:v>
                </c:pt>
                <c:pt idx="369">
                  <c:v>3.6793141415489163</c:v>
                </c:pt>
                <c:pt idx="370">
                  <c:v>3.6193464945060252</c:v>
                </c:pt>
                <c:pt idx="371">
                  <c:v>3.5600954413371233</c:v>
                </c:pt>
                <c:pt idx="372">
                  <c:v>3.5015588931791379</c:v>
                </c:pt>
                <c:pt idx="373">
                  <c:v>3.4437345801177512</c:v>
                </c:pt>
                <c:pt idx="374">
                  <c:v>3.3866200567253903</c:v>
                </c:pt>
                <c:pt idx="375">
                  <c:v>3.3302127075389207</c:v>
                </c:pt>
                <c:pt idx="376">
                  <c:v>3.2745097524745308</c:v>
                </c:pt>
                <c:pt idx="377">
                  <c:v>3.2195082521787057</c:v>
                </c:pt>
                <c:pt idx="378">
                  <c:v>3.1652051133141197</c:v>
                </c:pt>
                <c:pt idx="379">
                  <c:v>3.1115970937789172</c:v>
                </c:pt>
                <c:pt idx="380">
                  <c:v>3.0586808078580101</c:v>
                </c:pt>
                <c:pt idx="381">
                  <c:v>3.006452731305493</c:v>
                </c:pt>
                <c:pt idx="382">
                  <c:v>2.9549092063573719</c:v>
                </c:pt>
                <c:pt idx="383">
                  <c:v>2.9040464466729299</c:v>
                </c:pt>
                <c:pt idx="384">
                  <c:v>2.8538605422046879</c:v>
                </c:pt>
                <c:pt idx="385">
                  <c:v>2.804347463995573</c:v>
                </c:pt>
                <c:pt idx="386">
                  <c:v>2.7555030689027853</c:v>
                </c:pt>
                <c:pt idx="387">
                  <c:v>2.7073231042477426</c:v>
                </c:pt>
                <c:pt idx="388">
                  <c:v>2.6598032123916306</c:v>
                </c:pt>
                <c:pt idx="389">
                  <c:v>2.6129389352356176</c:v>
                </c:pt>
                <c:pt idx="390">
                  <c:v>2.5667257186457975</c:v>
                </c:pt>
                <c:pt idx="391">
                  <c:v>2.5211589168023232</c:v>
                </c:pt>
                <c:pt idx="392">
                  <c:v>2.4762337964722105</c:v>
                </c:pt>
                <c:pt idx="393">
                  <c:v>2.4319455412059976</c:v>
                </c:pt>
                <c:pt idx="394">
                  <c:v>2.3882892554574764</c:v>
                </c:pt>
                <c:pt idx="395">
                  <c:v>2.3452599686271944</c:v>
                </c:pt>
                <c:pt idx="396">
                  <c:v>2.302852639028631</c:v>
                </c:pt>
                <c:pt idx="397">
                  <c:v>2.2610621577781305</c:v>
                </c:pt>
                <c:pt idx="398">
                  <c:v>2.2198833526077086</c:v>
                </c:pt>
                <c:pt idx="399">
                  <c:v>2.179310991601314</c:v>
                </c:pt>
                <c:pt idx="400">
                  <c:v>2.1393397868545807</c:v>
                </c:pt>
                <c:pt idx="401">
                  <c:v>2.0999643980583143</c:v>
                </c:pt>
                <c:pt idx="402">
                  <c:v>2.061179436005788</c:v>
                </c:pt>
                <c:pt idx="403">
                  <c:v>2.0229794660240721</c:v>
                </c:pt>
                <c:pt idx="404">
                  <c:v>1.9853590113302246</c:v>
                </c:pt>
                <c:pt idx="405">
                  <c:v>1.9483125563118853</c:v>
                </c:pt>
                <c:pt idx="406">
                  <c:v>1.9118345497334936</c:v>
                </c:pt>
                <c:pt idx="407">
                  <c:v>1.8759194078678836</c:v>
                </c:pt>
                <c:pt idx="408">
                  <c:v>1.8405615175541559</c:v>
                </c:pt>
                <c:pt idx="409">
                  <c:v>1.8057552391821439</c:v>
                </c:pt>
                <c:pt idx="410">
                  <c:v>1.7714949096041652</c:v>
                </c:pt>
                <c:pt idx="411">
                  <c:v>1.737774844974344</c:v>
                </c:pt>
                <c:pt idx="412">
                  <c:v>1.70458934351626</c:v>
                </c:pt>
                <c:pt idx="413">
                  <c:v>1.6719326882198216</c:v>
                </c:pt>
                <c:pt idx="414">
                  <c:v>1.6397991494673168</c:v>
                </c:pt>
                <c:pt idx="415">
                  <c:v>1.6081829875901723</c:v>
                </c:pt>
                <c:pt idx="416">
                  <c:v>1.5770784553562909</c:v>
                </c:pt>
                <c:pt idx="417">
                  <c:v>1.5464798003894145</c:v>
                </c:pt>
                <c:pt idx="418">
                  <c:v>1.5163812675206361</c:v>
                </c:pt>
                <c:pt idx="419">
                  <c:v>1.4867771010733202</c:v>
                </c:pt>
                <c:pt idx="420">
                  <c:v>1.4576615470818808</c:v>
                </c:pt>
                <c:pt idx="421">
                  <c:v>1.4290288554452553</c:v>
                </c:pt>
                <c:pt idx="422">
                  <c:v>1.4008732820161283</c:v>
                </c:pt>
                <c:pt idx="423">
                  <c:v>1.3731890906264492</c:v>
                </c:pt>
                <c:pt idx="424">
                  <c:v>1.3459705550502079</c:v>
                </c:pt>
                <c:pt idx="425">
                  <c:v>1.3192119609042243</c:v>
                </c:pt>
                <c:pt idx="426">
                  <c:v>1.2929076074881112</c:v>
                </c:pt>
                <c:pt idx="427">
                  <c:v>1.2670518095638137</c:v>
                </c:pt>
                <c:pt idx="428">
                  <c:v>1.2416388990760803</c:v>
                </c:pt>
                <c:pt idx="429">
                  <c:v>1.2166632268144271</c:v>
                </c:pt>
                <c:pt idx="430">
                  <c:v>1.1921191640176299</c:v>
                </c:pt>
                <c:pt idx="431">
                  <c:v>1.1680011039216729</c:v>
                </c:pt>
                <c:pt idx="432">
                  <c:v>1.144303463252075</c:v>
                </c:pt>
                <c:pt idx="433">
                  <c:v>1.1210206836613668</c:v>
                </c:pt>
                <c:pt idx="434">
                  <c:v>1.0981472331127833</c:v>
                </c:pt>
                <c:pt idx="435">
                  <c:v>1.0756776072111633</c:v>
                </c:pt>
                <c:pt idx="436">
                  <c:v>1.0536063304817214</c:v>
                </c:pt>
                <c:pt idx="437">
                  <c:v>1.0319279575979639</c:v>
                </c:pt>
                <c:pt idx="438">
                  <c:v>1.0106370745593136</c:v>
                </c:pt>
                <c:pt idx="439">
                  <c:v>0.98972829981978561</c:v>
                </c:pt>
                <c:pt idx="440">
                  <c:v>0.96919628536819247</c:v>
                </c:pt>
                <c:pt idx="441">
                  <c:v>0.94903571776129092</c:v>
                </c:pt>
                <c:pt idx="442">
                  <c:v>0.92924131911038166</c:v>
                </c:pt>
                <c:pt idx="443">
                  <c:v>0.90980784802249315</c:v>
                </c:pt>
                <c:pt idx="444">
                  <c:v>0.89073010049713008</c:v>
                </c:pt>
                <c:pt idx="445">
                  <c:v>0.87200291077936531</c:v>
                </c:pt>
                <c:pt idx="446">
                  <c:v>0.85362115217028012</c:v>
                </c:pt>
                <c:pt idx="447">
                  <c:v>0.83557973779556782</c:v>
                </c:pt>
                <c:pt idx="448">
                  <c:v>0.8178736213334421</c:v>
                </c:pt>
                <c:pt idx="449">
                  <c:v>0.80049779770242036</c:v>
                </c:pt>
                <c:pt idx="450">
                  <c:v>0.78344730371019211</c:v>
                </c:pt>
                <c:pt idx="451">
                  <c:v>0.76671721866427955</c:v>
                </c:pt>
                <c:pt idx="452">
                  <c:v>0.750302664945385</c:v>
                </c:pt>
                <c:pt idx="453">
                  <c:v>0.73419880854443309</c:v>
                </c:pt>
                <c:pt idx="454">
                  <c:v>0.71840085956405464</c:v>
                </c:pt>
                <c:pt idx="455">
                  <c:v>0.70290407268540089</c:v>
                </c:pt>
                <c:pt idx="456">
                  <c:v>0.68770374760114616</c:v>
                </c:pt>
                <c:pt idx="457">
                  <c:v>0.67279522941563541</c:v>
                </c:pt>
                <c:pt idx="458">
                  <c:v>0.65817390901276829</c:v>
                </c:pt>
                <c:pt idx="459">
                  <c:v>0.64383522339277988</c:v>
                </c:pt>
                <c:pt idx="460">
                  <c:v>0.629774655978387</c:v>
                </c:pt>
                <c:pt idx="461">
                  <c:v>0.61598773689144481</c:v>
                </c:pt>
                <c:pt idx="462">
                  <c:v>0.60247004320064912</c:v>
                </c:pt>
                <c:pt idx="463">
                  <c:v>0.58921719914125747</c:v>
                </c:pt>
                <c:pt idx="464">
                  <c:v>0.57622487630752717</c:v>
                </c:pt>
                <c:pt idx="465">
                  <c:v>0.5634887938186306</c:v>
                </c:pt>
                <c:pt idx="466">
                  <c:v>0.55100471845888666</c:v>
                </c:pt>
                <c:pt idx="467">
                  <c:v>0.5387684647930181</c:v>
                </c:pt>
                <c:pt idx="468">
                  <c:v>0.52677589525712665</c:v>
                </c:pt>
                <c:pt idx="469">
                  <c:v>0.51502292022619989</c:v>
                </c:pt>
                <c:pt idx="470">
                  <c:v>0.5035054980588608</c:v>
                </c:pt>
                <c:pt idx="471">
                  <c:v>0.49221963511998262</c:v>
                </c:pt>
                <c:pt idx="472">
                  <c:v>0.48116138578200535</c:v>
                </c:pt>
                <c:pt idx="473">
                  <c:v>0.4703268524054865</c:v>
                </c:pt>
                <c:pt idx="474">
                  <c:v>0.45971218529974128</c:v>
                </c:pt>
                <c:pt idx="475">
                  <c:v>0.44931358266402077</c:v>
                </c:pt>
                <c:pt idx="476">
                  <c:v>0.43912729051013955</c:v>
                </c:pt>
                <c:pt idx="477">
                  <c:v>0.42914960256694368</c:v>
                </c:pt>
                <c:pt idx="478">
                  <c:v>0.41937686016739978</c:v>
                </c:pt>
                <c:pt idx="479">
                  <c:v>0.40980545211894231</c:v>
                </c:pt>
                <c:pt idx="480">
                  <c:v>0.40043181455755039</c:v>
                </c:pt>
                <c:pt idx="481">
                  <c:v>0.3912524307863311</c:v>
                </c:pt>
                <c:pt idx="482">
                  <c:v>0.38226383109901013</c:v>
                </c:pt>
                <c:pt idx="483">
                  <c:v>0.3734625925890902</c:v>
                </c:pt>
                <c:pt idx="484">
                  <c:v>0.36484533894506871</c:v>
                </c:pt>
                <c:pt idx="485">
                  <c:v>0.3564087402324137</c:v>
                </c:pt>
                <c:pt idx="486">
                  <c:v>0.34814951266274391</c:v>
                </c:pt>
                <c:pt idx="487">
                  <c:v>0.34006441835076617</c:v>
                </c:pt>
                <c:pt idx="488">
                  <c:v>0.33215026505951306</c:v>
                </c:pt>
                <c:pt idx="489">
                  <c:v>0.32440390593439306</c:v>
                </c:pt>
                <c:pt idx="490">
                  <c:v>0.31682223922650077</c:v>
                </c:pt>
                <c:pt idx="491">
                  <c:v>0.30940220800569745</c:v>
                </c:pt>
                <c:pt idx="492">
                  <c:v>0.30214079986400155</c:v>
                </c:pt>
                <c:pt idx="493">
                  <c:v>0.29503504660962937</c:v>
                </c:pt>
                <c:pt idx="494">
                  <c:v>0.28808202395226795</c:v>
                </c:pt>
                <c:pt idx="495">
                  <c:v>0.28127885117991913</c:v>
                </c:pt>
                <c:pt idx="496">
                  <c:v>0.27462269082783575</c:v>
                </c:pt>
                <c:pt idx="497">
                  <c:v>0.2681107483398919</c:v>
                </c:pt>
                <c:pt idx="498">
                  <c:v>0.26174027172288455</c:v>
                </c:pt>
                <c:pt idx="499">
                  <c:v>0.25550855119408383</c:v>
                </c:pt>
                <c:pt idx="500">
                  <c:v>0.24941291882248737</c:v>
                </c:pt>
                <c:pt idx="501">
                  <c:v>0.24345074816414555</c:v>
                </c:pt>
                <c:pt idx="502">
                  <c:v>0.23761945389190448</c:v>
                </c:pt>
                <c:pt idx="503">
                  <c:v>0.23191649141996898</c:v>
                </c:pt>
                <c:pt idx="504">
                  <c:v>0.22633935652361128</c:v>
                </c:pt>
                <c:pt idx="505">
                  <c:v>0.22088558495438876</c:v>
                </c:pt>
                <c:pt idx="506">
                  <c:v>0.21555275205116464</c:v>
                </c:pt>
                <c:pt idx="507">
                  <c:v>0.21033847234734221</c:v>
                </c:pt>
                <c:pt idx="508">
                  <c:v>0.20524039917452341</c:v>
                </c:pt>
                <c:pt idx="509">
                  <c:v>0.20025622426297493</c:v>
                </c:pt>
                <c:pt idx="510">
                  <c:v>0.19538367733916934</c:v>
                </c:pt>
                <c:pt idx="511">
                  <c:v>0.19062052572071436</c:v>
                </c:pt>
                <c:pt idx="512">
                  <c:v>0.18596457390890889</c:v>
                </c:pt>
                <c:pt idx="513">
                  <c:v>0</c:v>
                </c:pt>
                <c:pt idx="514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6983365194800562E-2"/>
                  <c:y val="-4.1293774742245618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0.0473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4719819615077828E-2"/>
                  <c:y val="-3.3927292237641564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0.1384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16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'E5.7 TSE in sheep'!$A$34:$A$35</c:f>
              <c:numCache>
                <c:formatCode>General</c:formatCode>
                <c:ptCount val="2"/>
                <c:pt idx="0">
                  <c:v>4.7275622378868024E-2</c:v>
                </c:pt>
                <c:pt idx="1">
                  <c:v>0.13837903652942773</c:v>
                </c:pt>
              </c:numCache>
            </c:numRef>
          </c:xVal>
          <c:yVal>
            <c:numRef>
              <c:f>'E5.7 TSE in sheep'!$B$34:$B$35</c:f>
              <c:numCache>
                <c:formatCode>General</c:formatCode>
                <c:ptCount val="2"/>
                <c:pt idx="0">
                  <c:v>16</c:v>
                </c:pt>
                <c:pt idx="1">
                  <c:v>16</c:v>
                </c:pt>
              </c:numCache>
            </c:numRef>
          </c:yVal>
          <c:smooth val="1"/>
        </c:ser>
        <c:ser>
          <c:idx val="3"/>
          <c:order val="3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'E5.7 TSE in sheep'!$A$36:$A$38</c:f>
              <c:numCache>
                <c:formatCode>General</c:formatCode>
                <c:ptCount val="3"/>
                <c:pt idx="0">
                  <c:v>2.6435066585686E-2</c:v>
                </c:pt>
                <c:pt idx="1">
                  <c:v>9.2827329454147872E-2</c:v>
                </c:pt>
                <c:pt idx="2">
                  <c:v>0.16116701826471386</c:v>
                </c:pt>
              </c:numCache>
            </c:numRef>
          </c:xVal>
          <c:yVal>
            <c:numRef>
              <c:f>'E5.7 TSE in sheep'!$B$36:$B$38</c:f>
              <c:numCache>
                <c:formatCode>General</c:formatCode>
                <c:ptCount val="3"/>
                <c:pt idx="0">
                  <c:v>16</c:v>
                </c:pt>
                <c:pt idx="1">
                  <c:v>16</c:v>
                </c:pt>
                <c:pt idx="2">
                  <c:v>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44448"/>
        <c:axId val="167154816"/>
      </c:scatterChart>
      <c:valAx>
        <c:axId val="167144448"/>
        <c:scaling>
          <c:orientation val="minMax"/>
          <c:max val="0.18000000000000002"/>
          <c:min val="0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Prevalence</a:t>
                </a:r>
              </a:p>
            </c:rich>
          </c:tx>
          <c:layout>
            <c:manualLayout>
              <c:xMode val="edge"/>
              <c:yMode val="edge"/>
              <c:x val="0.43163269426486522"/>
              <c:y val="0.91123388581952114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7154816"/>
        <c:crossesAt val="0"/>
        <c:crossBetween val="midCat"/>
        <c:majorUnit val="2.0000000000000004E-2"/>
      </c:valAx>
      <c:valAx>
        <c:axId val="167154816"/>
        <c:scaling>
          <c:orientation val="minMax"/>
          <c:max val="16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>
            <c:manualLayout>
              <c:xMode val="edge"/>
              <c:yMode val="edge"/>
              <c:x val="2.3176718294828532E-2"/>
              <c:y val="0.2607467989153289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7144448"/>
        <c:crossesAt val="0"/>
        <c:crossBetween val="midCat"/>
        <c:majorUnit val="2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96094369463914"/>
          <c:y val="0.11449358929770583"/>
          <c:w val="0.75038302910757515"/>
          <c:h val="0.69151256942740513"/>
        </c:manualLayout>
      </c:layout>
      <c:scatterChart>
        <c:scatterStyle val="smoothMarker"/>
        <c:varyColors val="0"/>
        <c:ser>
          <c:idx val="0"/>
          <c:order val="0"/>
          <c:tx>
            <c:v>Beta(21,101)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'E5.8 Listeria in fish'!$B$2502:$B$3017</c:f>
              <c:numCache>
                <c:formatCode>General</c:formatCode>
                <c:ptCount val="516"/>
                <c:pt idx="1">
                  <c:v>0</c:v>
                </c:pt>
                <c:pt idx="2">
                  <c:v>0</c:v>
                </c:pt>
                <c:pt idx="3">
                  <c:v>5.7008317578417261E-2</c:v>
                </c:pt>
                <c:pt idx="4">
                  <c:v>5.7494865516159704E-2</c:v>
                </c:pt>
                <c:pt idx="5">
                  <c:v>5.7981413453902148E-2</c:v>
                </c:pt>
                <c:pt idx="6">
                  <c:v>5.8467961391644591E-2</c:v>
                </c:pt>
                <c:pt idx="7">
                  <c:v>5.8954509329387034E-2</c:v>
                </c:pt>
                <c:pt idx="8">
                  <c:v>5.9441057267129477E-2</c:v>
                </c:pt>
                <c:pt idx="9">
                  <c:v>5.992760520487192E-2</c:v>
                </c:pt>
                <c:pt idx="10">
                  <c:v>6.0414153142614363E-2</c:v>
                </c:pt>
                <c:pt idx="11">
                  <c:v>6.0900701080356813E-2</c:v>
                </c:pt>
                <c:pt idx="12">
                  <c:v>6.1387249018099256E-2</c:v>
                </c:pt>
                <c:pt idx="13">
                  <c:v>6.1873796955841699E-2</c:v>
                </c:pt>
                <c:pt idx="14">
                  <c:v>6.2360344893584142E-2</c:v>
                </c:pt>
                <c:pt idx="15">
                  <c:v>6.2846892831326578E-2</c:v>
                </c:pt>
                <c:pt idx="16">
                  <c:v>6.3333440769069022E-2</c:v>
                </c:pt>
                <c:pt idx="17">
                  <c:v>6.3819988706811465E-2</c:v>
                </c:pt>
                <c:pt idx="18">
                  <c:v>6.4306536644553908E-2</c:v>
                </c:pt>
                <c:pt idx="19">
                  <c:v>6.4793084582296365E-2</c:v>
                </c:pt>
                <c:pt idx="20">
                  <c:v>6.5279632520038808E-2</c:v>
                </c:pt>
                <c:pt idx="21">
                  <c:v>6.5766180457781251E-2</c:v>
                </c:pt>
                <c:pt idx="22">
                  <c:v>6.6252728395523694E-2</c:v>
                </c:pt>
                <c:pt idx="23">
                  <c:v>6.6739276333266137E-2</c:v>
                </c:pt>
                <c:pt idx="24">
                  <c:v>6.722582427100858E-2</c:v>
                </c:pt>
                <c:pt idx="25">
                  <c:v>6.7712372208751023E-2</c:v>
                </c:pt>
                <c:pt idx="26">
                  <c:v>6.8198920146493466E-2</c:v>
                </c:pt>
                <c:pt idx="27">
                  <c:v>6.8685468084235909E-2</c:v>
                </c:pt>
                <c:pt idx="28">
                  <c:v>6.9172016021978353E-2</c:v>
                </c:pt>
                <c:pt idx="29">
                  <c:v>6.9658563959720796E-2</c:v>
                </c:pt>
                <c:pt idx="30">
                  <c:v>7.0145111897463239E-2</c:v>
                </c:pt>
                <c:pt idx="31">
                  <c:v>7.0631659835205682E-2</c:v>
                </c:pt>
                <c:pt idx="32">
                  <c:v>7.1118207772948125E-2</c:v>
                </c:pt>
                <c:pt idx="33">
                  <c:v>7.1604755710690568E-2</c:v>
                </c:pt>
                <c:pt idx="34">
                  <c:v>7.2091303648433011E-2</c:v>
                </c:pt>
                <c:pt idx="35">
                  <c:v>7.2577851586175454E-2</c:v>
                </c:pt>
                <c:pt idx="36">
                  <c:v>7.3064399523917897E-2</c:v>
                </c:pt>
                <c:pt idx="37">
                  <c:v>7.355094746166034E-2</c:v>
                </c:pt>
                <c:pt idx="38">
                  <c:v>7.4037495399402783E-2</c:v>
                </c:pt>
                <c:pt idx="39">
                  <c:v>7.4524043337145227E-2</c:v>
                </c:pt>
                <c:pt idx="40">
                  <c:v>7.501059127488767E-2</c:v>
                </c:pt>
                <c:pt idx="41">
                  <c:v>7.5497139212630113E-2</c:v>
                </c:pt>
                <c:pt idx="42">
                  <c:v>7.5983687150372556E-2</c:v>
                </c:pt>
                <c:pt idx="43">
                  <c:v>7.6470235088115013E-2</c:v>
                </c:pt>
                <c:pt idx="44">
                  <c:v>7.6956783025857456E-2</c:v>
                </c:pt>
                <c:pt idx="45">
                  <c:v>7.7443330963599899E-2</c:v>
                </c:pt>
                <c:pt idx="46">
                  <c:v>7.7929878901342342E-2</c:v>
                </c:pt>
                <c:pt idx="47">
                  <c:v>7.8416426839084785E-2</c:v>
                </c:pt>
                <c:pt idx="48">
                  <c:v>7.8902974776827228E-2</c:v>
                </c:pt>
                <c:pt idx="49">
                  <c:v>7.9389522714569671E-2</c:v>
                </c:pt>
                <c:pt idx="50">
                  <c:v>7.9876070652312114E-2</c:v>
                </c:pt>
                <c:pt idx="51">
                  <c:v>8.0362618590054558E-2</c:v>
                </c:pt>
                <c:pt idx="52">
                  <c:v>8.0849166527797001E-2</c:v>
                </c:pt>
                <c:pt idx="53">
                  <c:v>8.1335714465539444E-2</c:v>
                </c:pt>
                <c:pt idx="54">
                  <c:v>8.1822262403281887E-2</c:v>
                </c:pt>
                <c:pt idx="55">
                  <c:v>8.230881034102433E-2</c:v>
                </c:pt>
                <c:pt idx="56">
                  <c:v>8.2795358278766773E-2</c:v>
                </c:pt>
                <c:pt idx="57">
                  <c:v>8.3281906216509216E-2</c:v>
                </c:pt>
                <c:pt idx="58">
                  <c:v>8.3768454154251659E-2</c:v>
                </c:pt>
                <c:pt idx="59">
                  <c:v>8.4255002091994102E-2</c:v>
                </c:pt>
                <c:pt idx="60">
                  <c:v>8.4741550029736545E-2</c:v>
                </c:pt>
                <c:pt idx="61">
                  <c:v>8.5228097967478988E-2</c:v>
                </c:pt>
                <c:pt idx="62">
                  <c:v>8.5714645905221432E-2</c:v>
                </c:pt>
                <c:pt idx="63">
                  <c:v>8.6201193842963875E-2</c:v>
                </c:pt>
                <c:pt idx="64">
                  <c:v>8.6687741780706318E-2</c:v>
                </c:pt>
                <c:pt idx="65">
                  <c:v>8.7174289718448761E-2</c:v>
                </c:pt>
                <c:pt idx="66">
                  <c:v>8.7660837656191204E-2</c:v>
                </c:pt>
                <c:pt idx="67">
                  <c:v>8.8147385593933647E-2</c:v>
                </c:pt>
                <c:pt idx="68">
                  <c:v>8.863393353167609E-2</c:v>
                </c:pt>
                <c:pt idx="69">
                  <c:v>8.9120481469418533E-2</c:v>
                </c:pt>
                <c:pt idx="70">
                  <c:v>8.9607029407160976E-2</c:v>
                </c:pt>
                <c:pt idx="71">
                  <c:v>9.0093577344903419E-2</c:v>
                </c:pt>
                <c:pt idx="72">
                  <c:v>9.0580125282645862E-2</c:v>
                </c:pt>
                <c:pt idx="73">
                  <c:v>9.1066673220388306E-2</c:v>
                </c:pt>
                <c:pt idx="74">
                  <c:v>9.1553221158130749E-2</c:v>
                </c:pt>
                <c:pt idx="75">
                  <c:v>9.2039769095873192E-2</c:v>
                </c:pt>
                <c:pt idx="76">
                  <c:v>9.2526317033615635E-2</c:v>
                </c:pt>
                <c:pt idx="77">
                  <c:v>9.3012864971358078E-2</c:v>
                </c:pt>
                <c:pt idx="78">
                  <c:v>9.3499412909100521E-2</c:v>
                </c:pt>
                <c:pt idx="79">
                  <c:v>9.3985960846842964E-2</c:v>
                </c:pt>
                <c:pt idx="80">
                  <c:v>9.4472508784585407E-2</c:v>
                </c:pt>
                <c:pt idx="81">
                  <c:v>9.495905672232785E-2</c:v>
                </c:pt>
                <c:pt idx="82">
                  <c:v>9.5445604660070307E-2</c:v>
                </c:pt>
                <c:pt idx="83">
                  <c:v>9.593215259781275E-2</c:v>
                </c:pt>
                <c:pt idx="84">
                  <c:v>9.6418700535555193E-2</c:v>
                </c:pt>
                <c:pt idx="85">
                  <c:v>9.6905248473297637E-2</c:v>
                </c:pt>
                <c:pt idx="86">
                  <c:v>9.739179641104008E-2</c:v>
                </c:pt>
                <c:pt idx="87">
                  <c:v>9.7878344348782523E-2</c:v>
                </c:pt>
                <c:pt idx="88">
                  <c:v>9.8364892286524966E-2</c:v>
                </c:pt>
                <c:pt idx="89">
                  <c:v>9.8851440224267409E-2</c:v>
                </c:pt>
                <c:pt idx="90">
                  <c:v>9.9337988162009852E-2</c:v>
                </c:pt>
                <c:pt idx="91">
                  <c:v>9.9824536099752295E-2</c:v>
                </c:pt>
                <c:pt idx="92">
                  <c:v>0.10031108403749474</c:v>
                </c:pt>
                <c:pt idx="93">
                  <c:v>0.10079763197523718</c:v>
                </c:pt>
                <c:pt idx="94">
                  <c:v>0.10128417991297962</c:v>
                </c:pt>
                <c:pt idx="95">
                  <c:v>0.10177072785072207</c:v>
                </c:pt>
                <c:pt idx="96">
                  <c:v>0.10225727578846452</c:v>
                </c:pt>
                <c:pt idx="97">
                  <c:v>0.10274382372620697</c:v>
                </c:pt>
                <c:pt idx="98">
                  <c:v>0.10323037166394941</c:v>
                </c:pt>
                <c:pt idx="99">
                  <c:v>0.10371691960169185</c:v>
                </c:pt>
                <c:pt idx="100">
                  <c:v>0.1042034675394343</c:v>
                </c:pt>
                <c:pt idx="101">
                  <c:v>0.10469001547717674</c:v>
                </c:pt>
                <c:pt idx="102">
                  <c:v>0.10517656341491918</c:v>
                </c:pt>
                <c:pt idx="103">
                  <c:v>0.10566311135266163</c:v>
                </c:pt>
                <c:pt idx="104">
                  <c:v>0.10614965929040407</c:v>
                </c:pt>
                <c:pt idx="105">
                  <c:v>0.10663620722814651</c:v>
                </c:pt>
                <c:pt idx="106">
                  <c:v>0.10712275516588896</c:v>
                </c:pt>
                <c:pt idx="107">
                  <c:v>0.1076093031036314</c:v>
                </c:pt>
                <c:pt idx="108">
                  <c:v>0.10809585104137384</c:v>
                </c:pt>
                <c:pt idx="109">
                  <c:v>0.10858239897911628</c:v>
                </c:pt>
                <c:pt idx="110">
                  <c:v>0.10906894691685873</c:v>
                </c:pt>
                <c:pt idx="111">
                  <c:v>0.10955549485460117</c:v>
                </c:pt>
                <c:pt idx="112">
                  <c:v>0.11004204279234361</c:v>
                </c:pt>
                <c:pt idx="113">
                  <c:v>0.11052859073008606</c:v>
                </c:pt>
                <c:pt idx="114">
                  <c:v>0.1110151386678285</c:v>
                </c:pt>
                <c:pt idx="115">
                  <c:v>0.11150168660557094</c:v>
                </c:pt>
                <c:pt idx="116">
                  <c:v>0.11198823454331339</c:v>
                </c:pt>
                <c:pt idx="117">
                  <c:v>0.11247478248105583</c:v>
                </c:pt>
                <c:pt idx="118">
                  <c:v>0.11296133041879827</c:v>
                </c:pt>
                <c:pt idx="119">
                  <c:v>0.11344787835654072</c:v>
                </c:pt>
                <c:pt idx="120">
                  <c:v>0.11393442629428316</c:v>
                </c:pt>
                <c:pt idx="121">
                  <c:v>0.1144209742320256</c:v>
                </c:pt>
                <c:pt idx="122">
                  <c:v>0.11490752216976804</c:v>
                </c:pt>
                <c:pt idx="123">
                  <c:v>0.11539407010751049</c:v>
                </c:pt>
                <c:pt idx="124">
                  <c:v>0.11588061804525293</c:v>
                </c:pt>
                <c:pt idx="125">
                  <c:v>0.11636716598299537</c:v>
                </c:pt>
                <c:pt idx="126">
                  <c:v>0.11685371392073782</c:v>
                </c:pt>
                <c:pt idx="127">
                  <c:v>0.11734026185848026</c:v>
                </c:pt>
                <c:pt idx="128">
                  <c:v>0.1178268097962227</c:v>
                </c:pt>
                <c:pt idx="129">
                  <c:v>0.11831335773396515</c:v>
                </c:pt>
                <c:pt idx="130">
                  <c:v>0.11879990567170759</c:v>
                </c:pt>
                <c:pt idx="131">
                  <c:v>0.11928645360945003</c:v>
                </c:pt>
                <c:pt idx="132">
                  <c:v>0.11977300154719249</c:v>
                </c:pt>
                <c:pt idx="133">
                  <c:v>0.12025954948493493</c:v>
                </c:pt>
                <c:pt idx="134">
                  <c:v>0.12074609742267738</c:v>
                </c:pt>
                <c:pt idx="135">
                  <c:v>0.12123264536041982</c:v>
                </c:pt>
                <c:pt idx="136">
                  <c:v>0.12171919329816226</c:v>
                </c:pt>
                <c:pt idx="137">
                  <c:v>0.12220574123590471</c:v>
                </c:pt>
                <c:pt idx="138">
                  <c:v>0.12269228917364715</c:v>
                </c:pt>
                <c:pt idx="139">
                  <c:v>0.12317883711138959</c:v>
                </c:pt>
                <c:pt idx="140">
                  <c:v>0.12366538504913203</c:v>
                </c:pt>
                <c:pt idx="141">
                  <c:v>0.12415193298687448</c:v>
                </c:pt>
                <c:pt idx="142">
                  <c:v>0.12463848092461692</c:v>
                </c:pt>
                <c:pt idx="143">
                  <c:v>0.12512502886235938</c:v>
                </c:pt>
                <c:pt idx="144">
                  <c:v>0.12561157680010182</c:v>
                </c:pt>
                <c:pt idx="145">
                  <c:v>0.12609812473784426</c:v>
                </c:pt>
                <c:pt idx="146">
                  <c:v>0.12658467267558671</c:v>
                </c:pt>
                <c:pt idx="147">
                  <c:v>0.12707122061332915</c:v>
                </c:pt>
                <c:pt idx="148">
                  <c:v>0.12755776855107159</c:v>
                </c:pt>
                <c:pt idx="149">
                  <c:v>0.12804431648881404</c:v>
                </c:pt>
                <c:pt idx="150">
                  <c:v>0.12853086442655648</c:v>
                </c:pt>
                <c:pt idx="151">
                  <c:v>0.12901741236429892</c:v>
                </c:pt>
                <c:pt idx="152">
                  <c:v>0.12950396030204137</c:v>
                </c:pt>
                <c:pt idx="153">
                  <c:v>0.12971543906863953</c:v>
                </c:pt>
                <c:pt idx="154">
                  <c:v>0.12999050823978381</c:v>
                </c:pt>
                <c:pt idx="155">
                  <c:v>0.13047705617752625</c:v>
                </c:pt>
                <c:pt idx="156">
                  <c:v>0.13096360411526869</c:v>
                </c:pt>
                <c:pt idx="157">
                  <c:v>0.13145015205301114</c:v>
                </c:pt>
                <c:pt idx="158">
                  <c:v>0.13193669999075358</c:v>
                </c:pt>
                <c:pt idx="159">
                  <c:v>0.13242324792849602</c:v>
                </c:pt>
                <c:pt idx="160">
                  <c:v>0.13290979586623847</c:v>
                </c:pt>
                <c:pt idx="161">
                  <c:v>0.13339634380398091</c:v>
                </c:pt>
                <c:pt idx="162">
                  <c:v>0.13388289174172335</c:v>
                </c:pt>
                <c:pt idx="163">
                  <c:v>0.1343694396794658</c:v>
                </c:pt>
                <c:pt idx="164">
                  <c:v>0.13485598761720824</c:v>
                </c:pt>
                <c:pt idx="165">
                  <c:v>0.13534253555495068</c:v>
                </c:pt>
                <c:pt idx="166">
                  <c:v>0.13582908349269313</c:v>
                </c:pt>
                <c:pt idx="167">
                  <c:v>0.13631563143043557</c:v>
                </c:pt>
                <c:pt idx="168">
                  <c:v>0.13680217936817801</c:v>
                </c:pt>
                <c:pt idx="169">
                  <c:v>0.13728872730592045</c:v>
                </c:pt>
                <c:pt idx="170">
                  <c:v>0.1377752752436629</c:v>
                </c:pt>
                <c:pt idx="171">
                  <c:v>0.13826182318140534</c:v>
                </c:pt>
                <c:pt idx="172">
                  <c:v>0.13874837111914778</c:v>
                </c:pt>
                <c:pt idx="173">
                  <c:v>0.13923491905689023</c:v>
                </c:pt>
                <c:pt idx="174">
                  <c:v>0.13972146699463267</c:v>
                </c:pt>
                <c:pt idx="175">
                  <c:v>0.14020801493237511</c:v>
                </c:pt>
                <c:pt idx="176">
                  <c:v>0.14069456287011756</c:v>
                </c:pt>
                <c:pt idx="177">
                  <c:v>0.14118111080786</c:v>
                </c:pt>
                <c:pt idx="178">
                  <c:v>0.14166765874560244</c:v>
                </c:pt>
                <c:pt idx="179">
                  <c:v>0.14215420668334489</c:v>
                </c:pt>
                <c:pt idx="180">
                  <c:v>0.14264075462108733</c:v>
                </c:pt>
                <c:pt idx="181">
                  <c:v>0.14296013715850878</c:v>
                </c:pt>
                <c:pt idx="182">
                  <c:v>0.14312730255882977</c:v>
                </c:pt>
                <c:pt idx="183">
                  <c:v>0.14361385049657222</c:v>
                </c:pt>
                <c:pt idx="184">
                  <c:v>0.14410039843431466</c:v>
                </c:pt>
                <c:pt idx="185">
                  <c:v>0.1445869463720571</c:v>
                </c:pt>
                <c:pt idx="186">
                  <c:v>0.14507349430979954</c:v>
                </c:pt>
                <c:pt idx="187">
                  <c:v>0.14556004224754199</c:v>
                </c:pt>
                <c:pt idx="188">
                  <c:v>0.14604659018528443</c:v>
                </c:pt>
                <c:pt idx="189">
                  <c:v>0.14653313812302687</c:v>
                </c:pt>
                <c:pt idx="190">
                  <c:v>0.14701968606076932</c:v>
                </c:pt>
                <c:pt idx="191">
                  <c:v>0.14750623399851176</c:v>
                </c:pt>
                <c:pt idx="192">
                  <c:v>0.1479927819362542</c:v>
                </c:pt>
                <c:pt idx="193">
                  <c:v>0.14847932987399665</c:v>
                </c:pt>
                <c:pt idx="194">
                  <c:v>0.14896587781173909</c:v>
                </c:pt>
                <c:pt idx="195">
                  <c:v>0.14945242574948153</c:v>
                </c:pt>
                <c:pt idx="196">
                  <c:v>0.14993897368722398</c:v>
                </c:pt>
                <c:pt idx="197">
                  <c:v>0.15042552162496642</c:v>
                </c:pt>
                <c:pt idx="198">
                  <c:v>0.15091206956270886</c:v>
                </c:pt>
                <c:pt idx="199">
                  <c:v>0.1513986175004513</c:v>
                </c:pt>
                <c:pt idx="200">
                  <c:v>0.15188516543819375</c:v>
                </c:pt>
                <c:pt idx="201">
                  <c:v>0.15237171337593619</c:v>
                </c:pt>
                <c:pt idx="202">
                  <c:v>0.15285826131367863</c:v>
                </c:pt>
                <c:pt idx="203">
                  <c:v>0.15296842224559637</c:v>
                </c:pt>
                <c:pt idx="204">
                  <c:v>0.15334480925142108</c:v>
                </c:pt>
                <c:pt idx="205">
                  <c:v>0.15383135718916352</c:v>
                </c:pt>
                <c:pt idx="206">
                  <c:v>0.15431790512690596</c:v>
                </c:pt>
                <c:pt idx="207">
                  <c:v>0.15480445306464841</c:v>
                </c:pt>
                <c:pt idx="208">
                  <c:v>0.15529100100239085</c:v>
                </c:pt>
                <c:pt idx="209">
                  <c:v>0.15577754894013329</c:v>
                </c:pt>
                <c:pt idx="210">
                  <c:v>0.15626409687787574</c:v>
                </c:pt>
                <c:pt idx="211">
                  <c:v>0.15675064481561818</c:v>
                </c:pt>
                <c:pt idx="212">
                  <c:v>0.15723719275336062</c:v>
                </c:pt>
                <c:pt idx="213">
                  <c:v>0.15772374069110306</c:v>
                </c:pt>
                <c:pt idx="214">
                  <c:v>0.15821028862884551</c:v>
                </c:pt>
                <c:pt idx="215">
                  <c:v>0.15869683656658795</c:v>
                </c:pt>
                <c:pt idx="216">
                  <c:v>0.15918338450433039</c:v>
                </c:pt>
                <c:pt idx="217">
                  <c:v>0.15966993244207284</c:v>
                </c:pt>
                <c:pt idx="218">
                  <c:v>0.16015648037981528</c:v>
                </c:pt>
                <c:pt idx="219">
                  <c:v>0.16064302831755772</c:v>
                </c:pt>
                <c:pt idx="220">
                  <c:v>0.16112957625530019</c:v>
                </c:pt>
                <c:pt idx="221">
                  <c:v>0.16161612419304264</c:v>
                </c:pt>
                <c:pt idx="222">
                  <c:v>0.16181905812859534</c:v>
                </c:pt>
                <c:pt idx="223">
                  <c:v>0.16210267213078508</c:v>
                </c:pt>
                <c:pt idx="224">
                  <c:v>0.16258922006852752</c:v>
                </c:pt>
                <c:pt idx="225">
                  <c:v>0.16307576800626997</c:v>
                </c:pt>
                <c:pt idx="226">
                  <c:v>0.16356231594401241</c:v>
                </c:pt>
                <c:pt idx="227">
                  <c:v>0.16404886388175485</c:v>
                </c:pt>
                <c:pt idx="228">
                  <c:v>0.1645354118194973</c:v>
                </c:pt>
                <c:pt idx="229">
                  <c:v>0.16502195975723974</c:v>
                </c:pt>
                <c:pt idx="230">
                  <c:v>0.16550850769498218</c:v>
                </c:pt>
                <c:pt idx="231">
                  <c:v>0.16599505563272463</c:v>
                </c:pt>
                <c:pt idx="232">
                  <c:v>0.16648160357046707</c:v>
                </c:pt>
                <c:pt idx="233">
                  <c:v>0.16666666666666666</c:v>
                </c:pt>
                <c:pt idx="234">
                  <c:v>0.16696815150820951</c:v>
                </c:pt>
                <c:pt idx="235">
                  <c:v>0.16745469944595195</c:v>
                </c:pt>
                <c:pt idx="236">
                  <c:v>0.1679412473836944</c:v>
                </c:pt>
                <c:pt idx="237">
                  <c:v>0.16842779532143684</c:v>
                </c:pt>
                <c:pt idx="238">
                  <c:v>0.16891434325917928</c:v>
                </c:pt>
                <c:pt idx="239">
                  <c:v>0.16940089119692173</c:v>
                </c:pt>
                <c:pt idx="240">
                  <c:v>0.16988743913466417</c:v>
                </c:pt>
                <c:pt idx="241">
                  <c:v>0.17033638181445815</c:v>
                </c:pt>
                <c:pt idx="242">
                  <c:v>0.17037398707240661</c:v>
                </c:pt>
                <c:pt idx="243">
                  <c:v>0.17086053501014906</c:v>
                </c:pt>
                <c:pt idx="244">
                  <c:v>0.1713470829478915</c:v>
                </c:pt>
                <c:pt idx="245">
                  <c:v>0.17183363088563394</c:v>
                </c:pt>
                <c:pt idx="246">
                  <c:v>0.17232017882337639</c:v>
                </c:pt>
                <c:pt idx="247">
                  <c:v>0.17280672676111883</c:v>
                </c:pt>
                <c:pt idx="248">
                  <c:v>0.17329327469886127</c:v>
                </c:pt>
                <c:pt idx="249">
                  <c:v>0.17377982263660371</c:v>
                </c:pt>
                <c:pt idx="250">
                  <c:v>0.17426637057434616</c:v>
                </c:pt>
                <c:pt idx="251">
                  <c:v>0.17475291851208863</c:v>
                </c:pt>
                <c:pt idx="252">
                  <c:v>0.17523946644983107</c:v>
                </c:pt>
                <c:pt idx="253">
                  <c:v>0.17572601438757351</c:v>
                </c:pt>
                <c:pt idx="254">
                  <c:v>0.17621256232531596</c:v>
                </c:pt>
                <c:pt idx="255">
                  <c:v>0.1766991102630584</c:v>
                </c:pt>
                <c:pt idx="256">
                  <c:v>0.17718565820080084</c:v>
                </c:pt>
                <c:pt idx="257">
                  <c:v>0.17767220613854329</c:v>
                </c:pt>
                <c:pt idx="258">
                  <c:v>0.17815875407628573</c:v>
                </c:pt>
                <c:pt idx="259">
                  <c:v>0.17864530201402817</c:v>
                </c:pt>
                <c:pt idx="260">
                  <c:v>0.17908596391523635</c:v>
                </c:pt>
                <c:pt idx="261">
                  <c:v>0.17913184995177062</c:v>
                </c:pt>
                <c:pt idx="262">
                  <c:v>0.17961839788951306</c:v>
                </c:pt>
                <c:pt idx="263">
                  <c:v>0.1801049458272555</c:v>
                </c:pt>
                <c:pt idx="264">
                  <c:v>0.18059149376499795</c:v>
                </c:pt>
                <c:pt idx="265">
                  <c:v>0.18107804170274039</c:v>
                </c:pt>
                <c:pt idx="266">
                  <c:v>0.18156458964048283</c:v>
                </c:pt>
                <c:pt idx="267">
                  <c:v>0.18205113757822527</c:v>
                </c:pt>
                <c:pt idx="268">
                  <c:v>0.18253768551596772</c:v>
                </c:pt>
                <c:pt idx="269">
                  <c:v>0.18302423345371016</c:v>
                </c:pt>
                <c:pt idx="270">
                  <c:v>0.1835107813914526</c:v>
                </c:pt>
                <c:pt idx="271">
                  <c:v>0.18399732932919505</c:v>
                </c:pt>
                <c:pt idx="272">
                  <c:v>0.18448387726693749</c:v>
                </c:pt>
                <c:pt idx="273">
                  <c:v>0.18497042520467993</c:v>
                </c:pt>
                <c:pt idx="274">
                  <c:v>0.18545697314242238</c:v>
                </c:pt>
                <c:pt idx="275">
                  <c:v>0.18594352108016482</c:v>
                </c:pt>
                <c:pt idx="276">
                  <c:v>0.18643006901790726</c:v>
                </c:pt>
                <c:pt idx="277">
                  <c:v>0.18691661695564971</c:v>
                </c:pt>
                <c:pt idx="278">
                  <c:v>0.18740316489339215</c:v>
                </c:pt>
                <c:pt idx="279">
                  <c:v>0.18788971283113459</c:v>
                </c:pt>
                <c:pt idx="280">
                  <c:v>0.18837626076887704</c:v>
                </c:pt>
                <c:pt idx="281">
                  <c:v>0.18869886104070699</c:v>
                </c:pt>
                <c:pt idx="282">
                  <c:v>0.18886280870661948</c:v>
                </c:pt>
                <c:pt idx="283">
                  <c:v>0.18934935664436192</c:v>
                </c:pt>
                <c:pt idx="284">
                  <c:v>0.18983590458210436</c:v>
                </c:pt>
                <c:pt idx="285">
                  <c:v>0.19032245251984681</c:v>
                </c:pt>
                <c:pt idx="286">
                  <c:v>0.19080900045758925</c:v>
                </c:pt>
                <c:pt idx="287">
                  <c:v>0.19129554839533169</c:v>
                </c:pt>
                <c:pt idx="288">
                  <c:v>0.19178209633307414</c:v>
                </c:pt>
                <c:pt idx="289">
                  <c:v>0.19226864427081658</c:v>
                </c:pt>
                <c:pt idx="290">
                  <c:v>0.19275519220855902</c:v>
                </c:pt>
                <c:pt idx="291">
                  <c:v>0.19324174014630147</c:v>
                </c:pt>
                <c:pt idx="292">
                  <c:v>0.19372828808404391</c:v>
                </c:pt>
                <c:pt idx="293">
                  <c:v>0.19421483602178635</c:v>
                </c:pt>
                <c:pt idx="294">
                  <c:v>0.1947013839595288</c:v>
                </c:pt>
                <c:pt idx="295">
                  <c:v>0.19518793189727124</c:v>
                </c:pt>
                <c:pt idx="296">
                  <c:v>0.19567447983501368</c:v>
                </c:pt>
                <c:pt idx="297">
                  <c:v>0.19616102777275612</c:v>
                </c:pt>
                <c:pt idx="298">
                  <c:v>0.19664757571049857</c:v>
                </c:pt>
                <c:pt idx="299">
                  <c:v>0.19713412364824101</c:v>
                </c:pt>
                <c:pt idx="300">
                  <c:v>0.19762067158598345</c:v>
                </c:pt>
                <c:pt idx="301">
                  <c:v>0.1981072195237259</c:v>
                </c:pt>
                <c:pt idx="302">
                  <c:v>0.19859376746146834</c:v>
                </c:pt>
                <c:pt idx="303">
                  <c:v>0.19908031539921078</c:v>
                </c:pt>
                <c:pt idx="304">
                  <c:v>0.19956686333695323</c:v>
                </c:pt>
                <c:pt idx="305">
                  <c:v>0.20005341127469567</c:v>
                </c:pt>
                <c:pt idx="306">
                  <c:v>0.20027122261585462</c:v>
                </c:pt>
                <c:pt idx="307">
                  <c:v>0.20053995921243811</c:v>
                </c:pt>
                <c:pt idx="308">
                  <c:v>0.20102650715018056</c:v>
                </c:pt>
                <c:pt idx="309">
                  <c:v>0.201513055087923</c:v>
                </c:pt>
                <c:pt idx="310">
                  <c:v>0.20199960302566544</c:v>
                </c:pt>
                <c:pt idx="311">
                  <c:v>0.20248615096340788</c:v>
                </c:pt>
                <c:pt idx="312">
                  <c:v>0.20297269890115033</c:v>
                </c:pt>
                <c:pt idx="313">
                  <c:v>0.20345924683889277</c:v>
                </c:pt>
                <c:pt idx="314">
                  <c:v>0.20394579477663521</c:v>
                </c:pt>
                <c:pt idx="315">
                  <c:v>0.20443234271437766</c:v>
                </c:pt>
                <c:pt idx="316">
                  <c:v>0.2049188906521201</c:v>
                </c:pt>
                <c:pt idx="317">
                  <c:v>0.20540543858986254</c:v>
                </c:pt>
                <c:pt idx="318">
                  <c:v>0.20589198652760499</c:v>
                </c:pt>
                <c:pt idx="319">
                  <c:v>0.20637853446534743</c:v>
                </c:pt>
                <c:pt idx="320">
                  <c:v>0.20686508240308987</c:v>
                </c:pt>
                <c:pt idx="321">
                  <c:v>0.20735163034083232</c:v>
                </c:pt>
                <c:pt idx="322">
                  <c:v>0.20783817827857476</c:v>
                </c:pt>
                <c:pt idx="323">
                  <c:v>0.2083247262163172</c:v>
                </c:pt>
                <c:pt idx="324">
                  <c:v>0.20881127415405965</c:v>
                </c:pt>
                <c:pt idx="325">
                  <c:v>0.20929782209180212</c:v>
                </c:pt>
                <c:pt idx="326">
                  <c:v>0.20978437002954456</c:v>
                </c:pt>
                <c:pt idx="327">
                  <c:v>0.210270917967287</c:v>
                </c:pt>
                <c:pt idx="328">
                  <c:v>0.21075746590502945</c:v>
                </c:pt>
                <c:pt idx="329">
                  <c:v>0.21124401384277189</c:v>
                </c:pt>
                <c:pt idx="330">
                  <c:v>0.21173056178051433</c:v>
                </c:pt>
                <c:pt idx="331">
                  <c:v>0.21221710971825677</c:v>
                </c:pt>
                <c:pt idx="332">
                  <c:v>0.21270365765599922</c:v>
                </c:pt>
                <c:pt idx="333">
                  <c:v>0.21319020559374166</c:v>
                </c:pt>
                <c:pt idx="334">
                  <c:v>0.2136767535314841</c:v>
                </c:pt>
                <c:pt idx="335">
                  <c:v>0.21416330146922655</c:v>
                </c:pt>
                <c:pt idx="336">
                  <c:v>0.21464984940696899</c:v>
                </c:pt>
                <c:pt idx="337">
                  <c:v>0.21513639734471143</c:v>
                </c:pt>
                <c:pt idx="338">
                  <c:v>0.21562294528245388</c:v>
                </c:pt>
                <c:pt idx="339">
                  <c:v>0.21610949322019632</c:v>
                </c:pt>
                <c:pt idx="340">
                  <c:v>0.21659604115793876</c:v>
                </c:pt>
                <c:pt idx="341">
                  <c:v>0.21687461141077113</c:v>
                </c:pt>
                <c:pt idx="342">
                  <c:v>0.21708258909568121</c:v>
                </c:pt>
                <c:pt idx="343">
                  <c:v>0.21756913703342365</c:v>
                </c:pt>
                <c:pt idx="344">
                  <c:v>0.21805568497116609</c:v>
                </c:pt>
                <c:pt idx="345">
                  <c:v>0.21854223290890853</c:v>
                </c:pt>
                <c:pt idx="346">
                  <c:v>0.21902878084665098</c:v>
                </c:pt>
                <c:pt idx="347">
                  <c:v>0.21951532878439342</c:v>
                </c:pt>
                <c:pt idx="348">
                  <c:v>0.22000187672213586</c:v>
                </c:pt>
                <c:pt idx="349">
                  <c:v>0.22048842465987831</c:v>
                </c:pt>
                <c:pt idx="350">
                  <c:v>0.22097497259762075</c:v>
                </c:pt>
                <c:pt idx="351">
                  <c:v>0.22146152053536319</c:v>
                </c:pt>
                <c:pt idx="352">
                  <c:v>0.22194806847310564</c:v>
                </c:pt>
                <c:pt idx="353">
                  <c:v>0.22243461641084808</c:v>
                </c:pt>
                <c:pt idx="354">
                  <c:v>0.22292116434859052</c:v>
                </c:pt>
                <c:pt idx="355">
                  <c:v>0.22340771228633297</c:v>
                </c:pt>
                <c:pt idx="356">
                  <c:v>0.22389426022407541</c:v>
                </c:pt>
                <c:pt idx="357">
                  <c:v>0.22438080816181785</c:v>
                </c:pt>
                <c:pt idx="358">
                  <c:v>0.22486735609956029</c:v>
                </c:pt>
                <c:pt idx="359">
                  <c:v>0.22535390403730274</c:v>
                </c:pt>
                <c:pt idx="360">
                  <c:v>0.22584045197504518</c:v>
                </c:pt>
                <c:pt idx="361">
                  <c:v>0.22632699991278762</c:v>
                </c:pt>
                <c:pt idx="362">
                  <c:v>0.22681354785053007</c:v>
                </c:pt>
                <c:pt idx="363">
                  <c:v>0.22730009578827251</c:v>
                </c:pt>
                <c:pt idx="364">
                  <c:v>0.22778664372601495</c:v>
                </c:pt>
                <c:pt idx="365">
                  <c:v>0.2282731916637574</c:v>
                </c:pt>
                <c:pt idx="366">
                  <c:v>0.22875973960149984</c:v>
                </c:pt>
                <c:pt idx="367">
                  <c:v>0.22924628753924228</c:v>
                </c:pt>
                <c:pt idx="368">
                  <c:v>0.22973283547698473</c:v>
                </c:pt>
                <c:pt idx="369">
                  <c:v>0.23021938341472717</c:v>
                </c:pt>
                <c:pt idx="370">
                  <c:v>0.23070593135246961</c:v>
                </c:pt>
                <c:pt idx="371">
                  <c:v>0.23119247929021206</c:v>
                </c:pt>
                <c:pt idx="372">
                  <c:v>0.2316790272279545</c:v>
                </c:pt>
                <c:pt idx="373">
                  <c:v>0.23216557516569694</c:v>
                </c:pt>
                <c:pt idx="374">
                  <c:v>0.23265212310343938</c:v>
                </c:pt>
                <c:pt idx="375">
                  <c:v>0.23313867104118183</c:v>
                </c:pt>
                <c:pt idx="376">
                  <c:v>0.23362521897892427</c:v>
                </c:pt>
                <c:pt idx="377">
                  <c:v>0.23411176691666671</c:v>
                </c:pt>
                <c:pt idx="378">
                  <c:v>0.23459831485440916</c:v>
                </c:pt>
                <c:pt idx="379">
                  <c:v>0.2350848627921516</c:v>
                </c:pt>
                <c:pt idx="380">
                  <c:v>0.23557141072989404</c:v>
                </c:pt>
                <c:pt idx="381">
                  <c:v>0.23605795866763649</c:v>
                </c:pt>
                <c:pt idx="382">
                  <c:v>0.23654450660537893</c:v>
                </c:pt>
                <c:pt idx="383">
                  <c:v>0.2370310545431214</c:v>
                </c:pt>
                <c:pt idx="384">
                  <c:v>0.23751760248086384</c:v>
                </c:pt>
                <c:pt idx="385">
                  <c:v>0.23800415041860629</c:v>
                </c:pt>
                <c:pt idx="386">
                  <c:v>0.23849069835634873</c:v>
                </c:pt>
                <c:pt idx="387">
                  <c:v>0.23897724629409117</c:v>
                </c:pt>
                <c:pt idx="388">
                  <c:v>0.23946379423183362</c:v>
                </c:pt>
                <c:pt idx="389">
                  <c:v>0.23995034216957606</c:v>
                </c:pt>
                <c:pt idx="390">
                  <c:v>0.2404368901073185</c:v>
                </c:pt>
                <c:pt idx="391">
                  <c:v>0.24092343804506094</c:v>
                </c:pt>
                <c:pt idx="392">
                  <c:v>0.24140998598280339</c:v>
                </c:pt>
                <c:pt idx="393">
                  <c:v>0.24189653392054583</c:v>
                </c:pt>
                <c:pt idx="394">
                  <c:v>0.24238308185828827</c:v>
                </c:pt>
                <c:pt idx="395">
                  <c:v>0.24286962979603072</c:v>
                </c:pt>
                <c:pt idx="396">
                  <c:v>0.24335617773377316</c:v>
                </c:pt>
                <c:pt idx="397">
                  <c:v>0.2438427256715156</c:v>
                </c:pt>
                <c:pt idx="398">
                  <c:v>0.24432927360925805</c:v>
                </c:pt>
                <c:pt idx="399">
                  <c:v>0.24481582154700049</c:v>
                </c:pt>
                <c:pt idx="400">
                  <c:v>0.24530236948474293</c:v>
                </c:pt>
                <c:pt idx="401">
                  <c:v>0.24578891742248538</c:v>
                </c:pt>
                <c:pt idx="402">
                  <c:v>0.24627546536022782</c:v>
                </c:pt>
                <c:pt idx="403">
                  <c:v>0.24676201329797026</c:v>
                </c:pt>
                <c:pt idx="404">
                  <c:v>0.2472485612357127</c:v>
                </c:pt>
                <c:pt idx="405">
                  <c:v>0.24773510917345515</c:v>
                </c:pt>
                <c:pt idx="406">
                  <c:v>0.24822165711119759</c:v>
                </c:pt>
                <c:pt idx="407">
                  <c:v>0.24870820504894003</c:v>
                </c:pt>
                <c:pt idx="408">
                  <c:v>0.24919475298668248</c:v>
                </c:pt>
                <c:pt idx="409">
                  <c:v>0.24968130092442492</c:v>
                </c:pt>
                <c:pt idx="410">
                  <c:v>0.25016784886216736</c:v>
                </c:pt>
                <c:pt idx="411">
                  <c:v>0.25065439679990981</c:v>
                </c:pt>
                <c:pt idx="412">
                  <c:v>0.25114094473765225</c:v>
                </c:pt>
                <c:pt idx="413">
                  <c:v>0.25162749267539469</c:v>
                </c:pt>
                <c:pt idx="414">
                  <c:v>0.25211404061313714</c:v>
                </c:pt>
                <c:pt idx="415">
                  <c:v>0.25260058855087958</c:v>
                </c:pt>
                <c:pt idx="416">
                  <c:v>0.25308713648862202</c:v>
                </c:pt>
                <c:pt idx="417">
                  <c:v>0.25357368442636447</c:v>
                </c:pt>
                <c:pt idx="418">
                  <c:v>0.25406023236410691</c:v>
                </c:pt>
                <c:pt idx="419">
                  <c:v>0.25454678030184935</c:v>
                </c:pt>
                <c:pt idx="420">
                  <c:v>0.25503332823959179</c:v>
                </c:pt>
                <c:pt idx="421">
                  <c:v>0.25551987617733424</c:v>
                </c:pt>
                <c:pt idx="422">
                  <c:v>0.25600642411507668</c:v>
                </c:pt>
                <c:pt idx="423">
                  <c:v>0.25649297205281912</c:v>
                </c:pt>
                <c:pt idx="424">
                  <c:v>0.25697951999056157</c:v>
                </c:pt>
                <c:pt idx="425">
                  <c:v>0.25746606792830401</c:v>
                </c:pt>
                <c:pt idx="426">
                  <c:v>0.25795261586604645</c:v>
                </c:pt>
                <c:pt idx="427">
                  <c:v>0.2584391638037889</c:v>
                </c:pt>
                <c:pt idx="428">
                  <c:v>0.25892571174153134</c:v>
                </c:pt>
                <c:pt idx="429">
                  <c:v>0.25941225967927378</c:v>
                </c:pt>
                <c:pt idx="430">
                  <c:v>0.25989880761701623</c:v>
                </c:pt>
                <c:pt idx="431">
                  <c:v>0.26038535555475867</c:v>
                </c:pt>
                <c:pt idx="432">
                  <c:v>0.26087190349250111</c:v>
                </c:pt>
                <c:pt idx="433">
                  <c:v>0.26135845143024355</c:v>
                </c:pt>
                <c:pt idx="434">
                  <c:v>0.261844999367986</c:v>
                </c:pt>
                <c:pt idx="435">
                  <c:v>0.26233154730572844</c:v>
                </c:pt>
                <c:pt idx="436">
                  <c:v>0.26281809524347088</c:v>
                </c:pt>
                <c:pt idx="437">
                  <c:v>0.26330464318121333</c:v>
                </c:pt>
                <c:pt idx="438">
                  <c:v>0.26379119111895577</c:v>
                </c:pt>
                <c:pt idx="439">
                  <c:v>0.26427773905669821</c:v>
                </c:pt>
                <c:pt idx="440">
                  <c:v>0.26476428699444066</c:v>
                </c:pt>
                <c:pt idx="441">
                  <c:v>0.26525083493218315</c:v>
                </c:pt>
                <c:pt idx="442">
                  <c:v>0.26573738286992554</c:v>
                </c:pt>
                <c:pt idx="443">
                  <c:v>0.26622393080766804</c:v>
                </c:pt>
                <c:pt idx="444">
                  <c:v>0.26671047874541043</c:v>
                </c:pt>
                <c:pt idx="445">
                  <c:v>0.26719702668315293</c:v>
                </c:pt>
                <c:pt idx="446">
                  <c:v>0.26768357462089531</c:v>
                </c:pt>
                <c:pt idx="447">
                  <c:v>0.26817012255863781</c:v>
                </c:pt>
                <c:pt idx="448">
                  <c:v>0.2686566704963802</c:v>
                </c:pt>
                <c:pt idx="449">
                  <c:v>0.2691432184341227</c:v>
                </c:pt>
                <c:pt idx="450">
                  <c:v>0.26962976637186509</c:v>
                </c:pt>
                <c:pt idx="451">
                  <c:v>0.27011631430960759</c:v>
                </c:pt>
                <c:pt idx="452">
                  <c:v>0.27060286224734997</c:v>
                </c:pt>
                <c:pt idx="453">
                  <c:v>0.27108941018509247</c:v>
                </c:pt>
                <c:pt idx="454">
                  <c:v>0.27157595812283486</c:v>
                </c:pt>
                <c:pt idx="455">
                  <c:v>0.27206250606057736</c:v>
                </c:pt>
                <c:pt idx="456">
                  <c:v>0.27254905399831975</c:v>
                </c:pt>
                <c:pt idx="457">
                  <c:v>0.27303560193606224</c:v>
                </c:pt>
                <c:pt idx="458">
                  <c:v>0.27352214987380463</c:v>
                </c:pt>
                <c:pt idx="459">
                  <c:v>0.27400869781154713</c:v>
                </c:pt>
                <c:pt idx="460">
                  <c:v>0.27449524574928952</c:v>
                </c:pt>
                <c:pt idx="461">
                  <c:v>0.27498179368703202</c:v>
                </c:pt>
                <c:pt idx="462">
                  <c:v>0.2754683416247744</c:v>
                </c:pt>
                <c:pt idx="463">
                  <c:v>0.2759548895625169</c:v>
                </c:pt>
                <c:pt idx="464">
                  <c:v>0.27644143750025929</c:v>
                </c:pt>
                <c:pt idx="465">
                  <c:v>0.27692798543800179</c:v>
                </c:pt>
                <c:pt idx="466">
                  <c:v>0.27741453337574418</c:v>
                </c:pt>
                <c:pt idx="467">
                  <c:v>0.27790108131348668</c:v>
                </c:pt>
                <c:pt idx="468">
                  <c:v>0.27838762925122906</c:v>
                </c:pt>
                <c:pt idx="469">
                  <c:v>0.27887417718897156</c:v>
                </c:pt>
                <c:pt idx="470">
                  <c:v>0.27936072512671395</c:v>
                </c:pt>
                <c:pt idx="471">
                  <c:v>0.27984727306445645</c:v>
                </c:pt>
                <c:pt idx="472">
                  <c:v>0.28033382100219884</c:v>
                </c:pt>
                <c:pt idx="473">
                  <c:v>0.28082036893994133</c:v>
                </c:pt>
                <c:pt idx="474">
                  <c:v>0.28130691687768372</c:v>
                </c:pt>
                <c:pt idx="475">
                  <c:v>0.28179346481542622</c:v>
                </c:pt>
                <c:pt idx="476">
                  <c:v>0.28228001275316861</c:v>
                </c:pt>
                <c:pt idx="477">
                  <c:v>0.28276656069091111</c:v>
                </c:pt>
                <c:pt idx="478">
                  <c:v>0.28325310862865349</c:v>
                </c:pt>
                <c:pt idx="479">
                  <c:v>0.28373965656639599</c:v>
                </c:pt>
                <c:pt idx="480">
                  <c:v>0.28422620450413838</c:v>
                </c:pt>
                <c:pt idx="481">
                  <c:v>0.28471275244188088</c:v>
                </c:pt>
                <c:pt idx="482">
                  <c:v>0.28519930037962327</c:v>
                </c:pt>
                <c:pt idx="483">
                  <c:v>0.28568584831736576</c:v>
                </c:pt>
                <c:pt idx="484">
                  <c:v>0.28617239625510815</c:v>
                </c:pt>
                <c:pt idx="485">
                  <c:v>0.28665894419285065</c:v>
                </c:pt>
                <c:pt idx="486">
                  <c:v>0.28714549213059304</c:v>
                </c:pt>
                <c:pt idx="487">
                  <c:v>0.28763204006833554</c:v>
                </c:pt>
                <c:pt idx="488">
                  <c:v>0.28811858800607792</c:v>
                </c:pt>
                <c:pt idx="489">
                  <c:v>0.28860513594382042</c:v>
                </c:pt>
                <c:pt idx="490">
                  <c:v>0.28909168388156281</c:v>
                </c:pt>
                <c:pt idx="491">
                  <c:v>0.28957823181930531</c:v>
                </c:pt>
                <c:pt idx="492">
                  <c:v>0.2900647797570477</c:v>
                </c:pt>
                <c:pt idx="493">
                  <c:v>0.2905513276947902</c:v>
                </c:pt>
                <c:pt idx="494">
                  <c:v>0.29103787563253258</c:v>
                </c:pt>
                <c:pt idx="495">
                  <c:v>0.29152442357027508</c:v>
                </c:pt>
                <c:pt idx="496">
                  <c:v>0.29201097150801747</c:v>
                </c:pt>
                <c:pt idx="497">
                  <c:v>0.29249751944575997</c:v>
                </c:pt>
                <c:pt idx="498">
                  <c:v>0.29298406738350241</c:v>
                </c:pt>
                <c:pt idx="499">
                  <c:v>0.29347061532124485</c:v>
                </c:pt>
                <c:pt idx="500">
                  <c:v>0.2939571632589873</c:v>
                </c:pt>
                <c:pt idx="501">
                  <c:v>0.29444371119672974</c:v>
                </c:pt>
                <c:pt idx="502">
                  <c:v>0.29493025913447218</c:v>
                </c:pt>
                <c:pt idx="503">
                  <c:v>0.29541680707221463</c:v>
                </c:pt>
                <c:pt idx="504">
                  <c:v>0.29590335500995707</c:v>
                </c:pt>
                <c:pt idx="505">
                  <c:v>0.29638990294769951</c:v>
                </c:pt>
                <c:pt idx="506">
                  <c:v>0.29687645088544196</c:v>
                </c:pt>
                <c:pt idx="507">
                  <c:v>0.2973629988231844</c:v>
                </c:pt>
                <c:pt idx="508">
                  <c:v>0.29784954676092684</c:v>
                </c:pt>
                <c:pt idx="509">
                  <c:v>0.29833609469866929</c:v>
                </c:pt>
                <c:pt idx="510">
                  <c:v>0.29882264263641173</c:v>
                </c:pt>
                <c:pt idx="511">
                  <c:v>0.29930919057415417</c:v>
                </c:pt>
                <c:pt idx="512">
                  <c:v>0.29979573851189661</c:v>
                </c:pt>
                <c:pt idx="513">
                  <c:v>1</c:v>
                </c:pt>
                <c:pt idx="514">
                  <c:v>1</c:v>
                </c:pt>
              </c:numCache>
            </c:numRef>
          </c:xVal>
          <c:yVal>
            <c:numRef>
              <c:f>'E5.8 Listeria in fish'!$C$2503:$C$3017</c:f>
              <c:numCache>
                <c:formatCode>General</c:formatCode>
                <c:ptCount val="515"/>
                <c:pt idx="0">
                  <c:v>0</c:v>
                </c:pt>
                <c:pt idx="1">
                  <c:v>0</c:v>
                </c:pt>
                <c:pt idx="2">
                  <c:v>1.3231273377147387E-3</c:v>
                </c:pt>
                <c:pt idx="3">
                  <c:v>1.4893771078673479E-3</c:v>
                </c:pt>
                <c:pt idx="4">
                  <c:v>1.6740718191600764E-3</c:v>
                </c:pt>
                <c:pt idx="5">
                  <c:v>1.8789717951608943E-3</c:v>
                </c:pt>
                <c:pt idx="6">
                  <c:v>2.1059755573678541E-3</c:v>
                </c:pt>
                <c:pt idx="7">
                  <c:v>2.3571279485568313E-3</c:v>
                </c:pt>
                <c:pt idx="8">
                  <c:v>2.6346285161759388E-3</c:v>
                </c:pt>
                <c:pt idx="9">
                  <c:v>2.9408401483100198E-3</c:v>
                </c:pt>
                <c:pt idx="10">
                  <c:v>3.2782979533951457E-3</c:v>
                </c:pt>
                <c:pt idx="11">
                  <c:v>3.6497183734872001E-3</c:v>
                </c:pt>
                <c:pt idx="12">
                  <c:v>4.0580085194807424E-3</c:v>
                </c:pt>
                <c:pt idx="13">
                  <c:v>4.5062757152400509E-3</c:v>
                </c:pt>
                <c:pt idx="14">
                  <c:v>4.9978372361481165E-3</c:v>
                </c:pt>
                <c:pt idx="15">
                  <c:v>5.5362302261098371E-3</c:v>
                </c:pt>
                <c:pt idx="16">
                  <c:v>6.1252217755602741E-3</c:v>
                </c:pt>
                <c:pt idx="17">
                  <c:v>6.7688191415470542E-3</c:v>
                </c:pt>
                <c:pt idx="18">
                  <c:v>7.4712800894659471E-3</c:v>
                </c:pt>
                <c:pt idx="19">
                  <c:v>8.237123334554685E-3</c:v>
                </c:pt>
                <c:pt idx="20">
                  <c:v>9.0711390597844471E-3</c:v>
                </c:pt>
                <c:pt idx="21">
                  <c:v>9.9783994853465969E-3</c:v>
                </c:pt>
                <c:pt idx="22">
                  <c:v>1.0964269463512588E-2</c:v>
                </c:pt>
                <c:pt idx="23">
                  <c:v>1.2034417071267178E-2</c:v>
                </c:pt>
                <c:pt idx="24">
                  <c:v>1.3194824171766864E-2</c:v>
                </c:pt>
                <c:pt idx="25">
                  <c:v>1.44517969143856E-2</c:v>
                </c:pt>
                <c:pt idx="26">
                  <c:v>1.5811976141859023E-2</c:v>
                </c:pt>
                <c:pt idx="27">
                  <c:v>1.7282347671870497E-2</c:v>
                </c:pt>
                <c:pt idx="28">
                  <c:v>1.8870252419287529E-2</c:v>
                </c:pt>
                <c:pt idx="29">
                  <c:v>2.0583396324238848E-2</c:v>
                </c:pt>
                <c:pt idx="30">
                  <c:v>2.2429860050233733E-2</c:v>
                </c:pt>
                <c:pt idx="31">
                  <c:v>2.4418108415676151E-2</c:v>
                </c:pt>
                <c:pt idx="32">
                  <c:v>2.6556999521310361E-2</c:v>
                </c:pt>
                <c:pt idx="33">
                  <c:v>2.8855793535477278E-2</c:v>
                </c:pt>
                <c:pt idx="34">
                  <c:v>3.1324161098448648E-2</c:v>
                </c:pt>
                <c:pt idx="35">
                  <c:v>3.3972191306643855E-2</c:v>
                </c:pt>
                <c:pt idx="36">
                  <c:v>3.68103992371588E-2</c:v>
                </c:pt>
                <c:pt idx="37">
                  <c:v>3.984973297279841E-2</c:v>
                </c:pt>
                <c:pt idx="38">
                  <c:v>4.3101580087652004E-2</c:v>
                </c:pt>
                <c:pt idx="39">
                  <c:v>4.6577773553285136E-2</c:v>
                </c:pt>
                <c:pt idx="40">
                  <c:v>5.0290597025696111E-2</c:v>
                </c:pt>
                <c:pt idx="41">
                  <c:v>5.4252789473488119E-2</c:v>
                </c:pt>
                <c:pt idx="42">
                  <c:v>5.8477549108051183E-2</c:v>
                </c:pt>
                <c:pt idx="43">
                  <c:v>6.2978536577103339E-2</c:v>
                </c:pt>
                <c:pt idx="44">
                  <c:v>6.7769877383578869E-2</c:v>
                </c:pt>
                <c:pt idx="45">
                  <c:v>7.2866163492638886E-2</c:v>
                </c:pt>
                <c:pt idx="46">
                  <c:v>7.828245409054331E-2</c:v>
                </c:pt>
                <c:pt idx="47">
                  <c:v>8.4034275460148758E-2</c:v>
                </c:pt>
                <c:pt idx="48">
                  <c:v>9.0137619939036545E-2</c:v>
                </c:pt>
                <c:pt idx="49">
                  <c:v>9.6608943927593227E-2</c:v>
                </c:pt>
                <c:pt idx="50">
                  <c:v>0.10346516491585146</c:v>
                </c:pt>
                <c:pt idx="51">
                  <c:v>0.11072365749951284</c:v>
                </c:pt>
                <c:pt idx="52">
                  <c:v>0.11840224835727657</c:v>
                </c:pt>
                <c:pt idx="53">
                  <c:v>0.12651921016349749</c:v>
                </c:pt>
                <c:pt idx="54">
                  <c:v>0.13509325441215411</c:v>
                </c:pt>
                <c:pt idx="55">
                  <c:v>0.1441435231302185</c:v>
                </c:pt>
                <c:pt idx="56">
                  <c:v>0.15368957946071587</c:v>
                </c:pt>
                <c:pt idx="57">
                  <c:v>0.16375139709811892</c:v>
                </c:pt>
                <c:pt idx="58">
                  <c:v>0.17434934856109272</c:v>
                </c:pt>
                <c:pt idx="59">
                  <c:v>0.18550419229018889</c:v>
                </c:pt>
                <c:pt idx="60">
                  <c:v>0.19723705856063206</c:v>
                </c:pt>
                <c:pt idx="61">
                  <c:v>0.20956943420308277</c:v>
                </c:pt>
                <c:pt idx="62">
                  <c:v>0.22252314612802579</c:v>
                </c:pt>
                <c:pt idx="63">
                  <c:v>0.2361203436522343</c:v>
                </c:pt>
                <c:pt idx="64">
                  <c:v>0.25038347962871682</c:v>
                </c:pt>
                <c:pt idx="65">
                  <c:v>0.265335290384421</c:v>
                </c:pt>
                <c:pt idx="66">
                  <c:v>0.28099877447310306</c:v>
                </c:pt>
                <c:pt idx="67">
                  <c:v>0.29739717025364715</c:v>
                </c:pt>
                <c:pt idx="68">
                  <c:v>0.31455393230727863</c:v>
                </c:pt>
                <c:pt idx="69">
                  <c:v>0.33249270671014397</c:v>
                </c:pt>
                <c:pt idx="70">
                  <c:v>0.35123730518092344</c:v>
                </c:pt>
                <c:pt idx="71">
                  <c:v>0.37081167812603777</c:v>
                </c:pt>
                <c:pt idx="72">
                  <c:v>0.39123988660826209</c:v>
                </c:pt>
                <c:pt idx="73">
                  <c:v>0.41254607326757314</c:v>
                </c:pt>
                <c:pt idx="74">
                  <c:v>0.4347544322260285</c:v>
                </c:pt>
                <c:pt idx="75">
                  <c:v>0.45788917801160689</c:v>
                </c:pt>
                <c:pt idx="76">
                  <c:v>0.48197451353869908</c:v>
                </c:pt>
                <c:pt idx="77">
                  <c:v>0.50703459718603505</c:v>
                </c:pt>
                <c:pt idx="78">
                  <c:v>0.53309350901556718</c:v>
                </c:pt>
                <c:pt idx="79">
                  <c:v>0.56017521617856481</c:v>
                </c:pt>
                <c:pt idx="80">
                  <c:v>0.58830353755796883</c:v>
                </c:pt>
                <c:pt idx="81">
                  <c:v>0.61750210769844704</c:v>
                </c:pt>
                <c:pt idx="82">
                  <c:v>0.64779434007843528</c:v>
                </c:pt>
                <c:pt idx="83">
                  <c:v>0.67920338978036421</c:v>
                </c:pt>
                <c:pt idx="84">
                  <c:v>0.7117521156180634</c:v>
                </c:pt>
                <c:pt idx="85">
                  <c:v>0.74546304178201261</c:v>
                </c:pt>
                <c:pt idx="86">
                  <c:v>0.78035831906553954</c:v>
                </c:pt>
                <c:pt idx="87">
                  <c:v>0.81645968573672634</c:v>
                </c:pt>
                <c:pt idx="88">
                  <c:v>0.853788428122635</c:v>
                </c:pt>
                <c:pt idx="89">
                  <c:v>0.89236534097399878</c:v>
                </c:pt>
                <c:pt idx="90">
                  <c:v>0.93221068768021209</c:v>
                </c:pt>
                <c:pt idx="91">
                  <c:v>0.97334416040534932</c:v>
                </c:pt>
                <c:pt idx="92">
                  <c:v>1.0157848402177128</c:v>
                </c:pt>
                <c:pt idx="93">
                  <c:v>1.0595511572856615</c:v>
                </c:pt>
                <c:pt idx="94">
                  <c:v>1.1046608512139515</c:v>
                </c:pt>
                <c:pt idx="95">
                  <c:v>1.1511309315950926</c:v>
                </c:pt>
                <c:pt idx="96">
                  <c:v>1.1989776388507603</c:v>
                </c:pt>
                <c:pt idx="97">
                  <c:v>1.2482164054388121</c:v>
                </c:pt>
                <c:pt idx="98">
                  <c:v>1.2988618175013475</c:v>
                </c:pt>
                <c:pt idx="99">
                  <c:v>1.3509275770292266</c:v>
                </c:pt>
                <c:pt idx="100">
                  <c:v>1.4044264646185642</c:v>
                </c:pt>
                <c:pt idx="101">
                  <c:v>1.4593703028937204</c:v>
                </c:pt>
                <c:pt idx="102">
                  <c:v>1.5157699206716477</c:v>
                </c:pt>
                <c:pt idx="103">
                  <c:v>1.5736351179403296</c:v>
                </c:pt>
                <c:pt idx="104">
                  <c:v>1.6329746317249421</c:v>
                </c:pt>
                <c:pt idx="105">
                  <c:v>1.6937961029124264</c:v>
                </c:pt>
                <c:pt idx="106">
                  <c:v>1.7561060441054133</c:v>
                </c:pt>
                <c:pt idx="107">
                  <c:v>1.8199098085737426</c:v>
                </c:pt>
                <c:pt idx="108">
                  <c:v>1.8852115603716924</c:v>
                </c:pt>
                <c:pt idx="109">
                  <c:v>1.9520142456854532</c:v>
                </c:pt>
                <c:pt idx="110">
                  <c:v>2.0203195654755715</c:v>
                </c:pt>
                <c:pt idx="111">
                  <c:v>2.0901279494748688</c:v>
                </c:pt>
                <c:pt idx="112">
                  <c:v>2.1614385316023021</c:v>
                </c:pt>
                <c:pt idx="113">
                  <c:v>2.234249126848761</c:v>
                </c:pt>
                <c:pt idx="114">
                  <c:v>2.3085562096905221</c:v>
                </c:pt>
                <c:pt idx="115">
                  <c:v>2.384354894081365</c:v>
                </c:pt>
                <c:pt idx="116">
                  <c:v>2.4616389150734119</c:v>
                </c:pt>
                <c:pt idx="117">
                  <c:v>2.5404006121126499</c:v>
                </c:pt>
                <c:pt idx="118">
                  <c:v>2.6206309140532755</c:v>
                </c:pt>
                <c:pt idx="119">
                  <c:v>2.7023193259302971</c:v>
                </c:pt>
                <c:pt idx="120">
                  <c:v>2.7854539175294701</c:v>
                </c:pt>
                <c:pt idx="121">
                  <c:v>2.8700213137868937</c:v>
                </c:pt>
                <c:pt idx="122">
                  <c:v>2.9560066870508228</c:v>
                </c:pt>
                <c:pt idx="123">
                  <c:v>3.0433937512317235</c:v>
                </c:pt>
                <c:pt idx="124">
                  <c:v>3.1321647578664384</c:v>
                </c:pt>
                <c:pt idx="125">
                  <c:v>3.2223004941151063</c:v>
                </c:pt>
                <c:pt idx="126">
                  <c:v>3.3137802827101357</c:v>
                </c:pt>
                <c:pt idx="127">
                  <c:v>3.4065819838690556</c:v>
                </c:pt>
                <c:pt idx="128">
                  <c:v>3.5006819991824107</c:v>
                </c:pt>
                <c:pt idx="129">
                  <c:v>3.5960552774826717</c:v>
                </c:pt>
                <c:pt idx="130">
                  <c:v>3.6926753226973883</c:v>
                </c:pt>
                <c:pt idx="131">
                  <c:v>3.7905142036851331</c:v>
                </c:pt>
                <c:pt idx="132">
                  <c:v>3.8895425660509626</c:v>
                </c:pt>
                <c:pt idx="133">
                  <c:v>3.9897296459325631</c:v>
                </c:pt>
                <c:pt idx="134">
                  <c:v>4.0910432857461227</c:v>
                </c:pt>
                <c:pt idx="135">
                  <c:v>4.1934499518763939</c:v>
                </c:pt>
                <c:pt idx="136">
                  <c:v>4.2969147542934527</c:v>
                </c:pt>
                <c:pt idx="137">
                  <c:v>4.4014014680727742</c:v>
                </c:pt>
                <c:pt idx="138">
                  <c:v>4.5068725567950976</c:v>
                </c:pt>
                <c:pt idx="139">
                  <c:v>4.6132891977952761</c:v>
                </c:pt>
                <c:pt idx="140">
                  <c:v>4.7206113092302013</c:v>
                </c:pt>
                <c:pt idx="141">
                  <c:v>4.8287975789294659</c:v>
                </c:pt>
                <c:pt idx="142">
                  <c:v>4.9378054949910037</c:v>
                </c:pt>
                <c:pt idx="143">
                  <c:v>5.0475913780800505</c:v>
                </c:pt>
                <c:pt idx="144">
                  <c:v>5.1581104153878865</c:v>
                </c:pt>
                <c:pt idx="145">
                  <c:v>5.2693166962031883</c:v>
                </c:pt>
                <c:pt idx="146">
                  <c:v>5.3811632490452546</c:v>
                </c:pt>
                <c:pt idx="147">
                  <c:v>5.4936020803086016</c:v>
                </c:pt>
                <c:pt idx="148">
                  <c:v>5.6065842143624511</c:v>
                </c:pt>
                <c:pt idx="149">
                  <c:v>5.7200597350488236</c:v>
                </c:pt>
                <c:pt idx="150">
                  <c:v>5.8339778285191404</c:v>
                </c:pt>
                <c:pt idx="151">
                  <c:v>5.9482868273481948</c:v>
                </c:pt>
                <c:pt idx="152">
                  <c:v>5.9980800283256706</c:v>
                </c:pt>
                <c:pt idx="153">
                  <c:v>6.0629342558617978</c:v>
                </c:pt>
                <c:pt idx="154">
                  <c:v>6.1778668766123142</c:v>
                </c:pt>
                <c:pt idx="155">
                  <c:v>6.2930307379346475</c:v>
                </c:pt>
                <c:pt idx="156">
                  <c:v>6.4083712225148899</c:v>
                </c:pt>
                <c:pt idx="157">
                  <c:v>6.5238330969004803</c:v>
                </c:pt>
                <c:pt idx="158">
                  <c:v>6.6393605618800038</c:v>
                </c:pt>
                <c:pt idx="159">
                  <c:v>6.7548973036605817</c:v>
                </c:pt>
                <c:pt idx="160">
                  <c:v>6.8703865457687474</c:v>
                </c:pt>
                <c:pt idx="161">
                  <c:v>6.9857711016006361</c:v>
                </c:pt>
                <c:pt idx="162">
                  <c:v>7.1009934275445508</c:v>
                </c:pt>
                <c:pt idx="163">
                  <c:v>7.2159956766013265</c:v>
                </c:pt>
                <c:pt idx="164">
                  <c:v>7.3307197524262273</c:v>
                </c:pt>
                <c:pt idx="165">
                  <c:v>7.4451073637141603</c:v>
                </c:pt>
                <c:pt idx="166">
                  <c:v>7.5591000788522926</c:v>
                </c:pt>
                <c:pt idx="167">
                  <c:v>7.672639380763159</c:v>
                </c:pt>
                <c:pt idx="168">
                  <c:v>7.7856667218608777</c:v>
                </c:pt>
                <c:pt idx="169">
                  <c:v>7.8981235790448805</c:v>
                </c:pt>
                <c:pt idx="170">
                  <c:v>8.0099515086537654</c:v>
                </c:pt>
                <c:pt idx="171">
                  <c:v>8.121092201303961</c:v>
                </c:pt>
                <c:pt idx="172">
                  <c:v>8.2314875365396727</c:v>
                </c:pt>
                <c:pt idx="173">
                  <c:v>8.3410796372176144</c:v>
                </c:pt>
                <c:pt idx="174">
                  <c:v>8.4498109235555088</c:v>
                </c:pt>
                <c:pt idx="175">
                  <c:v>8.5576241667695836</c:v>
                </c:pt>
                <c:pt idx="176">
                  <c:v>8.6644625422329256</c:v>
                </c:pt>
                <c:pt idx="177">
                  <c:v>8.7702696820829793</c:v>
                </c:pt>
                <c:pt idx="178">
                  <c:v>8.8749897272099592</c:v>
                </c:pt>
                <c:pt idx="179">
                  <c:v>8.9785673785595748</c:v>
                </c:pt>
                <c:pt idx="180">
                  <c:v>9.0459109762029648</c:v>
                </c:pt>
                <c:pt idx="181">
                  <c:v>9.0809479476853099</c:v>
                </c:pt>
                <c:pt idx="182">
                  <c:v>9.1820774064851314</c:v>
                </c:pt>
                <c:pt idx="183">
                  <c:v>9.281902436062861</c:v>
                </c:pt>
                <c:pt idx="184">
                  <c:v>9.3803704746509862</c:v>
                </c:pt>
                <c:pt idx="185">
                  <c:v>9.4774297645409309</c:v>
                </c:pt>
                <c:pt idx="186">
                  <c:v>9.5730293979617578</c:v>
                </c:pt>
                <c:pt idx="187">
                  <c:v>9.6671193618544056</c:v>
                </c:pt>
                <c:pt idx="188">
                  <c:v>9.7596505814889998</c:v>
                </c:pt>
                <c:pt idx="189">
                  <c:v>9.8505749628775678</c:v>
                </c:pt>
                <c:pt idx="190">
                  <c:v>9.9398454339330193</c:v>
                </c:pt>
                <c:pt idx="191">
                  <c:v>10.027415984330116</c:v>
                </c:pt>
                <c:pt idx="192">
                  <c:v>10.113241704025835</c:v>
                </c:pt>
                <c:pt idx="193">
                  <c:v>10.197278820399688</c:v>
                </c:pt>
                <c:pt idx="194">
                  <c:v>10.279484733976441</c:v>
                </c:pt>
                <c:pt idx="195">
                  <c:v>10.359818052694392</c:v>
                </c:pt>
                <c:pt idx="196">
                  <c:v>10.438238624688568</c:v>
                </c:pt>
                <c:pt idx="197">
                  <c:v>10.514707569558196</c:v>
                </c:pt>
                <c:pt idx="198">
                  <c:v>10.589187308091368</c:v>
                </c:pt>
                <c:pt idx="199">
                  <c:v>10.661641590420901</c:v>
                </c:pt>
                <c:pt idx="200">
                  <c:v>10.732035522590063</c:v>
                </c:pt>
                <c:pt idx="201">
                  <c:v>10.800335591508244</c:v>
                </c:pt>
                <c:pt idx="202">
                  <c:v>10.815505591808725</c:v>
                </c:pt>
                <c:pt idx="203">
                  <c:v>10.866509688279638</c:v>
                </c:pt>
                <c:pt idx="204">
                  <c:v>10.930527129890274</c:v>
                </c:pt>
                <c:pt idx="205">
                  <c:v>10.992358679240276</c:v>
                </c:pt>
                <c:pt idx="206">
                  <c:v>11.05197656351411</c:v>
                </c:pt>
                <c:pt idx="207">
                  <c:v>11.109354490879994</c:v>
                </c:pt>
                <c:pt idx="208">
                  <c:v>11.164467665515058</c:v>
                </c:pt>
                <c:pt idx="209">
                  <c:v>11.217292800953247</c:v>
                </c:pt>
                <c:pt idx="210">
                  <c:v>11.267808131757834</c:v>
                </c:pt>
                <c:pt idx="211">
                  <c:v>11.315993423520181</c:v>
                </c:pt>
                <c:pt idx="212">
                  <c:v>11.361829981190771</c:v>
                </c:pt>
                <c:pt idx="213">
                  <c:v>11.405300655748736</c:v>
                </c:pt>
                <c:pt idx="214">
                  <c:v>11.446389849221175</c:v>
                </c:pt>
                <c:pt idx="215">
                  <c:v>11.485083518064338</c:v>
                </c:pt>
                <c:pt idx="216">
                  <c:v>11.521369174918004</c:v>
                </c:pt>
                <c:pt idx="217">
                  <c:v>11.555235888752955</c:v>
                </c:pt>
                <c:pt idx="218">
                  <c:v>11.586674283427168</c:v>
                </c:pt>
                <c:pt idx="219">
                  <c:v>11.615676534672868</c:v>
                </c:pt>
                <c:pt idx="220">
                  <c:v>11.642236365534503</c:v>
                </c:pt>
                <c:pt idx="221">
                  <c:v>11.652591206045523</c:v>
                </c:pt>
                <c:pt idx="222">
                  <c:v>11.66634904028256</c:v>
                </c:pt>
                <c:pt idx="223">
                  <c:v>11.688011356831009</c:v>
                </c:pt>
                <c:pt idx="224">
                  <c:v>11.707221637681023</c:v>
                </c:pt>
                <c:pt idx="225">
                  <c:v>11.723979719425854</c:v>
                </c:pt>
                <c:pt idx="226">
                  <c:v>11.73828694084127</c:v>
                </c:pt>
                <c:pt idx="227">
                  <c:v>11.75014612960134</c:v>
                </c:pt>
                <c:pt idx="228">
                  <c:v>11.759561587643383</c:v>
                </c:pt>
                <c:pt idx="229">
                  <c:v>11.766539075227612</c:v>
                </c:pt>
                <c:pt idx="230">
                  <c:v>11.77108579371772</c:v>
                </c:pt>
                <c:pt idx="231">
                  <c:v>11.773210367127625</c:v>
                </c:pt>
                <c:pt idx="232">
                  <c:v>11.773384659689095</c:v>
                </c:pt>
                <c:pt idx="233">
                  <c:v>11.772922822467001</c:v>
                </c:pt>
                <c:pt idx="234">
                  <c:v>11.77023456892868</c:v>
                </c:pt>
                <c:pt idx="235">
                  <c:v>11.765158375956025</c:v>
                </c:pt>
                <c:pt idx="236">
                  <c:v>11.757708350233571</c:v>
                </c:pt>
                <c:pt idx="237">
                  <c:v>11.747899911639712</c:v>
                </c:pt>
                <c:pt idx="238">
                  <c:v>11.735749768207956</c:v>
                </c:pt>
                <c:pt idx="239">
                  <c:v>11.721275890137035</c:v>
                </c:pt>
                <c:pt idx="240">
                  <c:v>11.705876000838739</c:v>
                </c:pt>
                <c:pt idx="241">
                  <c:v>11.704497482896073</c:v>
                </c:pt>
                <c:pt idx="242">
                  <c:v>11.685434959465224</c:v>
                </c:pt>
                <c:pt idx="243">
                  <c:v>11.664109911763166</c:v>
                </c:pt>
                <c:pt idx="244">
                  <c:v>11.640545081298272</c:v>
                </c:pt>
                <c:pt idx="245">
                  <c:v>11.6147643290966</c:v>
                </c:pt>
                <c:pt idx="246">
                  <c:v>11.586792604945401</c:v>
                </c:pt>
                <c:pt idx="247">
                  <c:v>11.556655916003294</c:v>
                </c:pt>
                <c:pt idx="248">
                  <c:v>11.524381294818022</c:v>
                </c:pt>
                <c:pt idx="249">
                  <c:v>11.489996766801395</c:v>
                </c:pt>
                <c:pt idx="250">
                  <c:v>11.453531317203522</c:v>
                </c:pt>
                <c:pt idx="251">
                  <c:v>11.415014857633476</c:v>
                </c:pt>
                <c:pt idx="252">
                  <c:v>11.374478192171651</c:v>
                </c:pt>
                <c:pt idx="253">
                  <c:v>11.331952983116604</c:v>
                </c:pt>
                <c:pt idx="254">
                  <c:v>11.287471716412778</c:v>
                </c:pt>
                <c:pt idx="255">
                  <c:v>11.241067666802779</c:v>
                </c:pt>
                <c:pt idx="256">
                  <c:v>11.192774862746644</c:v>
                </c:pt>
                <c:pt idx="257">
                  <c:v>11.142628051151375</c:v>
                </c:pt>
                <c:pt idx="258">
                  <c:v>11.090662661954735</c:v>
                </c:pt>
                <c:pt idx="259">
                  <c:v>11.042058838239404</c:v>
                </c:pt>
                <c:pt idx="260">
                  <c:v>11.036914772603298</c:v>
                </c:pt>
                <c:pt idx="261">
                  <c:v>10.98142107246637</c:v>
                </c:pt>
                <c:pt idx="262">
                  <c:v>10.924218827225818</c:v>
                </c:pt>
                <c:pt idx="263">
                  <c:v>10.865345843283229</c:v>
                </c:pt>
                <c:pt idx="264">
                  <c:v>10.804840432221379</c:v>
                </c:pt>
                <c:pt idx="265">
                  <c:v>10.742741375358451</c:v>
                </c:pt>
                <c:pt idx="266">
                  <c:v>10.67908788843199</c:v>
                </c:pt>
                <c:pt idx="267">
                  <c:v>10.613919586450145</c:v>
                </c:pt>
                <c:pt idx="268">
                  <c:v>10.547276448744386</c:v>
                </c:pt>
                <c:pt idx="269">
                  <c:v>10.479198784257761</c:v>
                </c:pt>
                <c:pt idx="270">
                  <c:v>10.40972719710204</c:v>
                </c:pt>
                <c:pt idx="271">
                  <c:v>10.338902552417577</c:v>
                </c:pt>
                <c:pt idx="272">
                  <c:v>10.266765942565796</c:v>
                </c:pt>
                <c:pt idx="273">
                  <c:v>10.193358653684321</c:v>
                </c:pt>
                <c:pt idx="274">
                  <c:v>10.118722132634447</c:v>
                </c:pt>
                <c:pt idx="275">
                  <c:v>10.042897954369232</c:v>
                </c:pt>
                <c:pt idx="276">
                  <c:v>9.9659277897491165</c:v>
                </c:pt>
                <c:pt idx="277">
                  <c:v>9.8878533738292713</c:v>
                </c:pt>
                <c:pt idx="278">
                  <c:v>9.8087164746459017</c:v>
                </c:pt>
                <c:pt idx="279">
                  <c:v>9.7285588625231068</c:v>
                </c:pt>
                <c:pt idx="280">
                  <c:v>9.6748689187110006</c:v>
                </c:pt>
                <c:pt idx="281">
                  <c:v>9.647422279923731</c:v>
                </c:pt>
                <c:pt idx="282">
                  <c:v>9.565348411864246</c:v>
                </c:pt>
                <c:pt idx="283">
                  <c:v>9.4823788569152381</c:v>
                </c:pt>
                <c:pt idx="284">
                  <c:v>9.3985550988049695</c:v>
                </c:pt>
                <c:pt idx="285">
                  <c:v>9.3139184786454017</c:v>
                </c:pt>
                <c:pt idx="286">
                  <c:v>9.2285101677953847</c:v>
                </c:pt>
                <c:pt idx="287">
                  <c:v>9.1423711413777173</c:v>
                </c:pt>
                <c:pt idx="288">
                  <c:v>9.0555421524640476</c:v>
                </c:pt>
                <c:pt idx="289">
                  <c:v>8.9680637069416278</c:v>
                </c:pt>
                <c:pt idx="290">
                  <c:v>8.879976039072055</c:v>
                </c:pt>
                <c:pt idx="291">
                  <c:v>8.7913190877547454</c:v>
                </c:pt>
                <c:pt idx="292">
                  <c:v>8.7021324735045571</c:v>
                </c:pt>
                <c:pt idx="293">
                  <c:v>8.6124554761519452</c:v>
                </c:pt>
                <c:pt idx="294">
                  <c:v>8.5223270132739923</c:v>
                </c:pt>
                <c:pt idx="295">
                  <c:v>8.431785619361456</c:v>
                </c:pt>
                <c:pt idx="296">
                  <c:v>8.340869425730201</c:v>
                </c:pt>
                <c:pt idx="297">
                  <c:v>8.2496161411791977</c:v>
                </c:pt>
                <c:pt idx="298">
                  <c:v>8.1580630333995803</c:v>
                </c:pt>
                <c:pt idx="299">
                  <c:v>8.0662469111372666</c:v>
                </c:pt>
                <c:pt idx="300">
                  <c:v>7.9742041071107153</c:v>
                </c:pt>
                <c:pt idx="301">
                  <c:v>7.8819704616864907</c:v>
                </c:pt>
                <c:pt idx="302">
                  <c:v>7.7895813073081692</c:v>
                </c:pt>
                <c:pt idx="303">
                  <c:v>7.6970714536816027</c:v>
                </c:pt>
                <c:pt idx="304">
                  <c:v>7.6044751737132881</c:v>
                </c:pt>
                <c:pt idx="305">
                  <c:v>7.5630038273300988</c:v>
                </c:pt>
                <c:pt idx="306">
                  <c:v>7.5118261901988186</c:v>
                </c:pt>
                <c:pt idx="307">
                  <c:v>7.4191576632576606</c:v>
                </c:pt>
                <c:pt idx="308">
                  <c:v>7.326502178510375</c:v>
                </c:pt>
                <c:pt idx="309">
                  <c:v>7.2338917359936934</c:v>
                </c:pt>
                <c:pt idx="310">
                  <c:v>7.1413577398065549</c:v>
                </c:pt>
                <c:pt idx="311">
                  <c:v>7.0489309884810725</c:v>
                </c:pt>
                <c:pt idx="312">
                  <c:v>6.9566416660714152</c:v>
                </c:pt>
                <c:pt idx="313">
                  <c:v>6.8645193339518533</c:v>
                </c:pt>
                <c:pt idx="314">
                  <c:v>6.7725929233177764</c:v>
                </c:pt>
                <c:pt idx="315">
                  <c:v>6.6808907283773671</c:v>
                </c:pt>
                <c:pt idx="316">
                  <c:v>6.589440400226378</c:v>
                </c:pt>
                <c:pt idx="317">
                  <c:v>6.4982689413957928</c:v>
                </c:pt>
                <c:pt idx="318">
                  <c:v>6.4074027010611951</c:v>
                </c:pt>
                <c:pt idx="319">
                  <c:v>6.3168673709024237</c:v>
                </c:pt>
                <c:pt idx="320">
                  <c:v>6.2266879816025407</c:v>
                </c:pt>
                <c:pt idx="321">
                  <c:v>6.1368888999730737</c:v>
                </c:pt>
                <c:pt idx="322">
                  <c:v>6.0474938266951845</c:v>
                </c:pt>
                <c:pt idx="323">
                  <c:v>5.9585257946609129</c:v>
                </c:pt>
                <c:pt idx="324">
                  <c:v>5.8700071679035837</c:v>
                </c:pt>
                <c:pt idx="325">
                  <c:v>5.7819596411038168</c:v>
                </c:pt>
                <c:pt idx="326">
                  <c:v>5.6944042396552979</c:v>
                </c:pt>
                <c:pt idx="327">
                  <c:v>5.607361320279427</c:v>
                </c:pt>
                <c:pt idx="328">
                  <c:v>5.5208505721709855</c:v>
                </c:pt>
                <c:pt idx="329">
                  <c:v>5.4348910186643273</c:v>
                </c:pt>
                <c:pt idx="330">
                  <c:v>5.3495010194010044</c:v>
                </c:pt>
                <c:pt idx="331">
                  <c:v>5.2646982729877045</c:v>
                </c:pt>
                <c:pt idx="332">
                  <c:v>5.1804998201274053</c:v>
                </c:pt>
                <c:pt idx="333">
                  <c:v>5.0969220472093415</c:v>
                </c:pt>
                <c:pt idx="334">
                  <c:v>5.0139806903418256</c:v>
                </c:pt>
                <c:pt idx="335">
                  <c:v>4.9316908398142978</c:v>
                </c:pt>
                <c:pt idx="336">
                  <c:v>4.8500669449706768</c:v>
                </c:pt>
                <c:pt idx="337">
                  <c:v>4.7691228194812219</c:v>
                </c:pt>
                <c:pt idx="338">
                  <c:v>4.6888716469955751</c:v>
                </c:pt>
                <c:pt idx="339">
                  <c:v>4.6093259871629142</c:v>
                </c:pt>
                <c:pt idx="340">
                  <c:v>4.5641048122200356</c:v>
                </c:pt>
                <c:pt idx="341">
                  <c:v>4.5304977820022874</c:v>
                </c:pt>
                <c:pt idx="342">
                  <c:v>4.4523983626099852</c:v>
                </c:pt>
                <c:pt idx="343">
                  <c:v>4.3750384561861226</c:v>
                </c:pt>
                <c:pt idx="344">
                  <c:v>4.2984281933677355</c:v>
                </c:pt>
                <c:pt idx="345">
                  <c:v>4.2225771158509735</c:v>
                </c:pt>
                <c:pt idx="346">
                  <c:v>4.1474941842892497</c:v>
                </c:pt>
                <c:pt idx="347">
                  <c:v>4.0731877864513786</c:v>
                </c:pt>
                <c:pt idx="348">
                  <c:v>3.9996657456255771</c:v>
                </c:pt>
                <c:pt idx="349">
                  <c:v>3.9269353292540341</c:v>
                </c:pt>
                <c:pt idx="350">
                  <c:v>3.8550032577847042</c:v>
                </c:pt>
                <c:pt idx="351">
                  <c:v>3.7838757137249011</c:v>
                </c:pt>
                <c:pt idx="352">
                  <c:v>3.7135583508838139</c:v>
                </c:pt>
                <c:pt idx="353">
                  <c:v>3.6440563037890876</c:v>
                </c:pt>
                <c:pt idx="354">
                  <c:v>3.5753741972647748</c:v>
                </c:pt>
                <c:pt idx="355">
                  <c:v>3.5075161561563233</c:v>
                </c:pt>
                <c:pt idx="356">
                  <c:v>3.4404858151903492</c:v>
                </c:pt>
                <c:pt idx="357">
                  <c:v>3.3742863289556908</c:v>
                </c:pt>
                <c:pt idx="358">
                  <c:v>3.3089203819933286</c:v>
                </c:pt>
                <c:pt idx="359">
                  <c:v>3.2443901989825163</c:v>
                </c:pt>
                <c:pt idx="360">
                  <c:v>3.180697555011653</c:v>
                </c:pt>
                <c:pt idx="361">
                  <c:v>3.1178437859206882</c:v>
                </c:pt>
                <c:pt idx="362">
                  <c:v>3.0558297987054033</c:v>
                </c:pt>
                <c:pt idx="363">
                  <c:v>2.9946560819701045</c:v>
                </c:pt>
                <c:pt idx="364">
                  <c:v>2.9343227164197616</c:v>
                </c:pt>
                <c:pt idx="365">
                  <c:v>2.8748293853789879</c:v>
                </c:pt>
                <c:pt idx="366">
                  <c:v>2.816175385329164</c:v>
                </c:pt>
                <c:pt idx="367">
                  <c:v>2.7583596364519778</c:v>
                </c:pt>
                <c:pt idx="368">
                  <c:v>2.7013806931709472</c:v>
                </c:pt>
                <c:pt idx="369">
                  <c:v>2.6452367546803059</c:v>
                </c:pt>
                <c:pt idx="370">
                  <c:v>2.5899256754527058</c:v>
                </c:pt>
                <c:pt idx="371">
                  <c:v>2.5354449757163762</c:v>
                </c:pt>
                <c:pt idx="372">
                  <c:v>2.4817918518937567</c:v>
                </c:pt>
                <c:pt idx="373">
                  <c:v>2.4289631869922084</c:v>
                </c:pt>
                <c:pt idx="374">
                  <c:v>2.3769555609401913</c:v>
                </c:pt>
                <c:pt idx="375">
                  <c:v>2.3257652608598751</c:v>
                </c:pt>
                <c:pt idx="376">
                  <c:v>2.2753882912700032</c:v>
                </c:pt>
                <c:pt idx="377">
                  <c:v>2.2258203842106381</c:v>
                </c:pt>
                <c:pt idx="378">
                  <c:v>2.1770570092844994</c:v>
                </c:pt>
                <c:pt idx="379">
                  <c:v>2.1290933836069286</c:v>
                </c:pt>
                <c:pt idx="380">
                  <c:v>2.0819244816595117</c:v>
                </c:pt>
                <c:pt idx="381">
                  <c:v>2.0355450450405956</c:v>
                </c:pt>
                <c:pt idx="382">
                  <c:v>1.989949592107733</c:v>
                </c:pt>
                <c:pt idx="383">
                  <c:v>1.9451324275062618</c:v>
                </c:pt>
                <c:pt idx="384">
                  <c:v>1.9010876515795783</c:v>
                </c:pt>
                <c:pt idx="385">
                  <c:v>1.8578091696555683</c:v>
                </c:pt>
                <c:pt idx="386">
                  <c:v>1.8152907012054864</c:v>
                </c:pt>
                <c:pt idx="387">
                  <c:v>1.7735257888708449</c:v>
                </c:pt>
                <c:pt idx="388">
                  <c:v>1.7325078073542315</c:v>
                </c:pt>
                <c:pt idx="389">
                  <c:v>1.6922299721706604</c:v>
                </c:pt>
                <c:pt idx="390">
                  <c:v>1.6526853482558281</c:v>
                </c:pt>
                <c:pt idx="391">
                  <c:v>1.6138668584284055</c:v>
                </c:pt>
                <c:pt idx="392">
                  <c:v>1.5757672917034362</c:v>
                </c:pt>
                <c:pt idx="393">
                  <c:v>1.5383793114539208</c:v>
                </c:pt>
                <c:pt idx="394">
                  <c:v>1.5016954634185586</c:v>
                </c:pt>
                <c:pt idx="395">
                  <c:v>1.4657081835533534</c:v>
                </c:pt>
                <c:pt idx="396">
                  <c:v>1.4304098057251626</c:v>
                </c:pt>
                <c:pt idx="397">
                  <c:v>1.3957925692454014</c:v>
                </c:pt>
                <c:pt idx="398">
                  <c:v>1.3618486262425256</c:v>
                </c:pt>
                <c:pt idx="399">
                  <c:v>1.3285700488720016</c:v>
                </c:pt>
                <c:pt idx="400">
                  <c:v>1.2959488363627294</c:v>
                </c:pt>
                <c:pt idx="401">
                  <c:v>1.2639769218989312</c:v>
                </c:pt>
                <c:pt idx="402">
                  <c:v>1.2326461793368289</c:v>
                </c:pt>
                <c:pt idx="403">
                  <c:v>1.2019484297559251</c:v>
                </c:pt>
                <c:pt idx="404">
                  <c:v>1.1718754478442213</c:v>
                </c:pt>
                <c:pt idx="405">
                  <c:v>1.1424189681173527</c:v>
                </c:pt>
                <c:pt idx="406">
                  <c:v>1.113570690971778</c:v>
                </c:pt>
                <c:pt idx="407">
                  <c:v>1.0853222885721894</c:v>
                </c:pt>
                <c:pt idx="408">
                  <c:v>1.0576654105734979</c:v>
                </c:pt>
                <c:pt idx="409">
                  <c:v>1.0305916896779082</c:v>
                </c:pt>
                <c:pt idx="410">
                  <c:v>1.0040927470276053</c:v>
                </c:pt>
                <c:pt idx="411">
                  <c:v>0.97816019743419114</c:v>
                </c:pt>
                <c:pt idx="412">
                  <c:v>0.95278565444561147</c:v>
                </c:pt>
                <c:pt idx="413">
                  <c:v>0.92796073525150691</c:v>
                </c:pt>
                <c:pt idx="414">
                  <c:v>0.90367706542840909</c:v>
                </c:pt>
                <c:pt idx="415">
                  <c:v>0.87992628352598301</c:v>
                </c:pt>
                <c:pt idx="416">
                  <c:v>0.85670004549579726</c:v>
                </c:pt>
                <c:pt idx="417">
                  <c:v>0.8339900289640233</c:v>
                </c:pt>
                <c:pt idx="418">
                  <c:v>0.81178793734978616</c:v>
                </c:pt>
                <c:pt idx="419">
                  <c:v>0.79008550383088205</c:v>
                </c:pt>
                <c:pt idx="420">
                  <c:v>0.76887449515864814</c:v>
                </c:pt>
                <c:pt idx="421">
                  <c:v>0.74814671532391575</c:v>
                </c:pt>
                <c:pt idx="422">
                  <c:v>0.72789400907584856</c:v>
                </c:pt>
                <c:pt idx="423">
                  <c:v>0.70810826529599336</c:v>
                </c:pt>
                <c:pt idx="424">
                  <c:v>0.68878142022948707</c:v>
                </c:pt>
                <c:pt idx="425">
                  <c:v>0.66990546057555422</c:v>
                </c:pt>
                <c:pt idx="426">
                  <c:v>0.65147242643961367</c:v>
                </c:pt>
                <c:pt idx="427">
                  <c:v>0.63347441414932504</c:v>
                </c:pt>
                <c:pt idx="428">
                  <c:v>0.61590357893687164</c:v>
                </c:pt>
                <c:pt idx="429">
                  <c:v>0.5987521374897733</c:v>
                </c:pt>
                <c:pt idx="430">
                  <c:v>0.58201237037282383</c:v>
                </c:pt>
                <c:pt idx="431">
                  <c:v>0.56567662432351729</c:v>
                </c:pt>
                <c:pt idx="432">
                  <c:v>0.54973731442353835</c:v>
                </c:pt>
                <c:pt idx="433">
                  <c:v>0.53418692614871921</c:v>
                </c:pt>
                <c:pt idx="434">
                  <c:v>0.51901801730014974</c:v>
                </c:pt>
                <c:pt idx="435">
                  <c:v>0.50422321981896534</c:v>
                </c:pt>
                <c:pt idx="436">
                  <c:v>0.48979524148738118</c:v>
                </c:pt>
                <c:pt idx="437">
                  <c:v>0.47572686751866422</c:v>
                </c:pt>
                <c:pt idx="438">
                  <c:v>0.46201096203849773</c:v>
                </c:pt>
                <c:pt idx="439">
                  <c:v>0.44864046946060987</c:v>
                </c:pt>
                <c:pt idx="440">
                  <c:v>0.43560841575906234</c:v>
                </c:pt>
                <c:pt idx="441">
                  <c:v>0.42290790963999714</c:v>
                </c:pt>
                <c:pt idx="442">
                  <c:v>0.41053214361535667</c:v>
                </c:pt>
                <c:pt idx="443">
                  <c:v>0.39847439498132875</c:v>
                </c:pt>
                <c:pt idx="444">
                  <c:v>0.38672802670402551</c:v>
                </c:pt>
                <c:pt idx="445">
                  <c:v>0.37528648821506194</c:v>
                </c:pt>
                <c:pt idx="446">
                  <c:v>0.364143316119663</c:v>
                </c:pt>
                <c:pt idx="447">
                  <c:v>0.3532921348198188</c:v>
                </c:pt>
                <c:pt idx="448">
                  <c:v>0.34272665705509908</c:v>
                </c:pt>
                <c:pt idx="449">
                  <c:v>0.33244068436371504</c:v>
                </c:pt>
                <c:pt idx="450">
                  <c:v>0.32242810746626238</c:v>
                </c:pt>
                <c:pt idx="451">
                  <c:v>0.31268290657476572</c:v>
                </c:pt>
                <c:pt idx="452">
                  <c:v>0.30319915162942385</c:v>
                </c:pt>
                <c:pt idx="453">
                  <c:v>0.29397100246557345</c:v>
                </c:pt>
                <c:pt idx="454">
                  <c:v>0.28499270891327338</c:v>
                </c:pt>
                <c:pt idx="455">
                  <c:v>0.27625861083192077</c:v>
                </c:pt>
                <c:pt idx="456">
                  <c:v>0.26776313808226904</c:v>
                </c:pt>
                <c:pt idx="457">
                  <c:v>0.25950081043821238</c:v>
                </c:pt>
                <c:pt idx="458">
                  <c:v>0.25146623744059071</c:v>
                </c:pt>
                <c:pt idx="459">
                  <c:v>0.24365411819535485</c:v>
                </c:pt>
                <c:pt idx="460">
                  <c:v>0.23605924111828774</c:v>
                </c:pt>
                <c:pt idx="461">
                  <c:v>0.2286764836284931</c:v>
                </c:pt>
                <c:pt idx="462">
                  <c:v>0.22150081179282746</c:v>
                </c:pt>
                <c:pt idx="463">
                  <c:v>0.21452727992340051</c:v>
                </c:pt>
                <c:pt idx="464">
                  <c:v>0.20775103013021123</c:v>
                </c:pt>
                <c:pt idx="465">
                  <c:v>0.20116729183101367</c:v>
                </c:pt>
                <c:pt idx="466">
                  <c:v>0.19477138122037529</c:v>
                </c:pt>
                <c:pt idx="467">
                  <c:v>0.18855870069993166</c:v>
                </c:pt>
                <c:pt idx="468">
                  <c:v>0.18252473827174667</c:v>
                </c:pt>
                <c:pt idx="469">
                  <c:v>0.17666506689667968</c:v>
                </c:pt>
                <c:pt idx="470">
                  <c:v>0.17097534381959262</c:v>
                </c:pt>
                <c:pt idx="471">
                  <c:v>0.16545130986321741</c:v>
                </c:pt>
                <c:pt idx="472">
                  <c:v>0.16008878869242252</c:v>
                </c:pt>
                <c:pt idx="473">
                  <c:v>0.15488368605062602</c:v>
                </c:pt>
                <c:pt idx="474">
                  <c:v>0.1498319889700131</c:v>
                </c:pt>
                <c:pt idx="475">
                  <c:v>0.14492976495720328</c:v>
                </c:pt>
                <c:pt idx="476">
                  <c:v>0.14017316115595654</c:v>
                </c:pt>
                <c:pt idx="477">
                  <c:v>0.13555840348847503</c:v>
                </c:pt>
                <c:pt idx="478">
                  <c:v>0.13108179577679449</c:v>
                </c:pt>
                <c:pt idx="479">
                  <c:v>0.12673971884577045</c:v>
                </c:pt>
                <c:pt idx="480">
                  <c:v>0.12252862960901502</c:v>
                </c:pt>
                <c:pt idx="481">
                  <c:v>0.1184450601392589</c:v>
                </c:pt>
                <c:pt idx="482">
                  <c:v>0.1144856167244024</c:v>
                </c:pt>
                <c:pt idx="483">
                  <c:v>0.11064697891060096</c:v>
                </c:pt>
                <c:pt idx="484">
                  <c:v>0.10692589853362951</c:v>
                </c:pt>
                <c:pt idx="485">
                  <c:v>0.10331919873976447</c:v>
                </c:pt>
                <c:pt idx="486">
                  <c:v>9.9823772997335469E-2</c:v>
                </c:pt>
                <c:pt idx="487">
                  <c:v>9.6436584100120945E-2</c:v>
                </c:pt>
                <c:pt idx="488">
                  <c:v>9.3154663163662846E-2</c:v>
                </c:pt>
                <c:pt idx="489">
                  <c:v>8.997510861559313E-2</c:v>
                </c:pt>
                <c:pt idx="490">
                  <c:v>8.6895085180969056E-2</c:v>
                </c:pt>
                <c:pt idx="491">
                  <c:v>8.3911822863633398E-2</c:v>
                </c:pt>
                <c:pt idx="492">
                  <c:v>8.1022615924532929E-2</c:v>
                </c:pt>
                <c:pt idx="493">
                  <c:v>7.8224821857929783E-2</c:v>
                </c:pt>
                <c:pt idx="494">
                  <c:v>7.5515860366360793E-2</c:v>
                </c:pt>
                <c:pt idx="495">
                  <c:v>7.2893212335220739E-2</c:v>
                </c:pt>
                <c:pt idx="496">
                  <c:v>7.0354418807759014E-2</c:v>
                </c:pt>
                <c:pt idx="497">
                  <c:v>6.7897079961277293E-2</c:v>
                </c:pt>
                <c:pt idx="498">
                  <c:v>6.5518854085269404E-2</c:v>
                </c:pt>
                <c:pt idx="499">
                  <c:v>6.321745656220866E-2</c:v>
                </c:pt>
                <c:pt idx="500">
                  <c:v>6.0990658851681756E-2</c:v>
                </c:pt>
                <c:pt idx="501">
                  <c:v>5.8836287478499887E-2</c:v>
                </c:pt>
                <c:pt idx="502">
                  <c:v>5.6752223025407479E-2</c:v>
                </c:pt>
                <c:pt idx="503">
                  <c:v>5.4736399130983021E-2</c:v>
                </c:pt>
                <c:pt idx="504">
                  <c:v>5.2786801493291451E-2</c:v>
                </c:pt>
                <c:pt idx="505">
                  <c:v>5.0901466879814658E-2</c:v>
                </c:pt>
                <c:pt idx="506">
                  <c:v>4.907848214416221E-2</c:v>
                </c:pt>
                <c:pt idx="507">
                  <c:v>4.7315983250038766E-2</c:v>
                </c:pt>
                <c:pt idx="508">
                  <c:v>4.561215430292255E-2</c:v>
                </c:pt>
                <c:pt idx="509">
                  <c:v>4.3965226589875075E-2</c:v>
                </c:pt>
                <c:pt idx="510">
                  <c:v>4.2373477627876001E-2</c:v>
                </c:pt>
                <c:pt idx="511">
                  <c:v>4.0835230221060538E-2</c:v>
                </c:pt>
                <c:pt idx="512">
                  <c:v>0</c:v>
                </c:pt>
                <c:pt idx="513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'E5.8 Listeria in fish'!$D$2502:$D$3017</c:f>
              <c:numCache>
                <c:formatCode>General</c:formatCode>
                <c:ptCount val="516"/>
                <c:pt idx="1">
                  <c:v>0</c:v>
                </c:pt>
                <c:pt idx="2">
                  <c:v>0</c:v>
                </c:pt>
                <c:pt idx="3">
                  <c:v>5.7008317578417261E-2</c:v>
                </c:pt>
                <c:pt idx="4">
                  <c:v>5.7494865516159704E-2</c:v>
                </c:pt>
                <c:pt idx="5">
                  <c:v>5.7981413453902148E-2</c:v>
                </c:pt>
                <c:pt idx="6">
                  <c:v>5.8467961391644591E-2</c:v>
                </c:pt>
                <c:pt idx="7">
                  <c:v>5.8954509329387034E-2</c:v>
                </c:pt>
                <c:pt idx="8">
                  <c:v>5.9441057267129477E-2</c:v>
                </c:pt>
                <c:pt idx="9">
                  <c:v>5.992760520487192E-2</c:v>
                </c:pt>
                <c:pt idx="10">
                  <c:v>6.0414153142614363E-2</c:v>
                </c:pt>
                <c:pt idx="11">
                  <c:v>6.0900701080356813E-2</c:v>
                </c:pt>
                <c:pt idx="12">
                  <c:v>6.1387249018099256E-2</c:v>
                </c:pt>
                <c:pt idx="13">
                  <c:v>6.1873796955841699E-2</c:v>
                </c:pt>
                <c:pt idx="14">
                  <c:v>6.2360344893584142E-2</c:v>
                </c:pt>
                <c:pt idx="15">
                  <c:v>6.2846892831326578E-2</c:v>
                </c:pt>
                <c:pt idx="16">
                  <c:v>6.3333440769069022E-2</c:v>
                </c:pt>
                <c:pt idx="17">
                  <c:v>6.3819988706811465E-2</c:v>
                </c:pt>
                <c:pt idx="18">
                  <c:v>6.4306536644553908E-2</c:v>
                </c:pt>
                <c:pt idx="19">
                  <c:v>6.4793084582296365E-2</c:v>
                </c:pt>
                <c:pt idx="20">
                  <c:v>6.5279632520038808E-2</c:v>
                </c:pt>
                <c:pt idx="21">
                  <c:v>6.5766180457781251E-2</c:v>
                </c:pt>
                <c:pt idx="22">
                  <c:v>6.6252728395523694E-2</c:v>
                </c:pt>
                <c:pt idx="23">
                  <c:v>6.6739276333266137E-2</c:v>
                </c:pt>
                <c:pt idx="24">
                  <c:v>6.722582427100858E-2</c:v>
                </c:pt>
                <c:pt idx="25">
                  <c:v>6.7712372208751023E-2</c:v>
                </c:pt>
                <c:pt idx="26">
                  <c:v>6.8198920146493466E-2</c:v>
                </c:pt>
                <c:pt idx="27">
                  <c:v>6.8685468084235909E-2</c:v>
                </c:pt>
                <c:pt idx="28">
                  <c:v>6.9172016021978353E-2</c:v>
                </c:pt>
                <c:pt idx="29">
                  <c:v>6.9658563959720796E-2</c:v>
                </c:pt>
                <c:pt idx="30">
                  <c:v>7.0145111897463239E-2</c:v>
                </c:pt>
                <c:pt idx="31">
                  <c:v>7.0631659835205682E-2</c:v>
                </c:pt>
                <c:pt idx="32">
                  <c:v>7.1118207772948125E-2</c:v>
                </c:pt>
                <c:pt idx="33">
                  <c:v>7.1604755710690568E-2</c:v>
                </c:pt>
                <c:pt idx="34">
                  <c:v>7.2091303648433011E-2</c:v>
                </c:pt>
                <c:pt idx="35">
                  <c:v>7.2577851586175454E-2</c:v>
                </c:pt>
                <c:pt idx="36">
                  <c:v>7.3064399523917897E-2</c:v>
                </c:pt>
                <c:pt idx="37">
                  <c:v>7.355094746166034E-2</c:v>
                </c:pt>
                <c:pt idx="38">
                  <c:v>7.4037495399402783E-2</c:v>
                </c:pt>
                <c:pt idx="39">
                  <c:v>7.4524043337145227E-2</c:v>
                </c:pt>
                <c:pt idx="40">
                  <c:v>7.501059127488767E-2</c:v>
                </c:pt>
                <c:pt idx="41">
                  <c:v>7.5497139212630113E-2</c:v>
                </c:pt>
                <c:pt idx="42">
                  <c:v>7.5983687150372556E-2</c:v>
                </c:pt>
                <c:pt idx="43">
                  <c:v>7.6470235088115013E-2</c:v>
                </c:pt>
                <c:pt idx="44">
                  <c:v>7.6956783025857456E-2</c:v>
                </c:pt>
                <c:pt idx="45">
                  <c:v>7.7443330963599899E-2</c:v>
                </c:pt>
                <c:pt idx="46">
                  <c:v>7.7929878901342342E-2</c:v>
                </c:pt>
                <c:pt idx="47">
                  <c:v>7.8416426839084785E-2</c:v>
                </c:pt>
                <c:pt idx="48">
                  <c:v>7.8902974776827228E-2</c:v>
                </c:pt>
                <c:pt idx="49">
                  <c:v>7.9389522714569671E-2</c:v>
                </c:pt>
                <c:pt idx="50">
                  <c:v>7.9876070652312114E-2</c:v>
                </c:pt>
                <c:pt idx="51">
                  <c:v>8.0362618590054558E-2</c:v>
                </c:pt>
                <c:pt idx="52">
                  <c:v>8.0849166527797001E-2</c:v>
                </c:pt>
                <c:pt idx="53">
                  <c:v>8.1335714465539444E-2</c:v>
                </c:pt>
                <c:pt idx="54">
                  <c:v>8.1822262403281887E-2</c:v>
                </c:pt>
                <c:pt idx="55">
                  <c:v>8.230881034102433E-2</c:v>
                </c:pt>
                <c:pt idx="56">
                  <c:v>8.2795358278766773E-2</c:v>
                </c:pt>
                <c:pt idx="57">
                  <c:v>8.3281906216509216E-2</c:v>
                </c:pt>
                <c:pt idx="58">
                  <c:v>8.3768454154251659E-2</c:v>
                </c:pt>
                <c:pt idx="59">
                  <c:v>8.4255002091994102E-2</c:v>
                </c:pt>
                <c:pt idx="60">
                  <c:v>8.4741550029736545E-2</c:v>
                </c:pt>
                <c:pt idx="61">
                  <c:v>8.5228097967478988E-2</c:v>
                </c:pt>
                <c:pt idx="62">
                  <c:v>8.5714645905221432E-2</c:v>
                </c:pt>
                <c:pt idx="63">
                  <c:v>8.6201193842963875E-2</c:v>
                </c:pt>
                <c:pt idx="64">
                  <c:v>8.6687741780706318E-2</c:v>
                </c:pt>
                <c:pt idx="65">
                  <c:v>8.7174289718448761E-2</c:v>
                </c:pt>
                <c:pt idx="66">
                  <c:v>8.7660837656191204E-2</c:v>
                </c:pt>
                <c:pt idx="67">
                  <c:v>8.8147385593933647E-2</c:v>
                </c:pt>
                <c:pt idx="68">
                  <c:v>8.863393353167609E-2</c:v>
                </c:pt>
                <c:pt idx="69">
                  <c:v>8.9120481469418533E-2</c:v>
                </c:pt>
                <c:pt idx="70">
                  <c:v>8.9607029407160976E-2</c:v>
                </c:pt>
                <c:pt idx="71">
                  <c:v>9.0093577344903419E-2</c:v>
                </c:pt>
                <c:pt idx="72">
                  <c:v>9.0580125282645862E-2</c:v>
                </c:pt>
                <c:pt idx="73">
                  <c:v>9.1066673220388306E-2</c:v>
                </c:pt>
                <c:pt idx="74">
                  <c:v>9.1553221158130749E-2</c:v>
                </c:pt>
                <c:pt idx="75">
                  <c:v>9.2039769095873192E-2</c:v>
                </c:pt>
                <c:pt idx="76">
                  <c:v>9.2526317033615635E-2</c:v>
                </c:pt>
                <c:pt idx="77">
                  <c:v>9.3012864971358078E-2</c:v>
                </c:pt>
                <c:pt idx="78">
                  <c:v>9.3499412909100521E-2</c:v>
                </c:pt>
                <c:pt idx="79">
                  <c:v>9.3985960846842964E-2</c:v>
                </c:pt>
                <c:pt idx="80">
                  <c:v>9.4472508784585407E-2</c:v>
                </c:pt>
                <c:pt idx="81">
                  <c:v>9.495905672232785E-2</c:v>
                </c:pt>
                <c:pt idx="82">
                  <c:v>9.5445604660070307E-2</c:v>
                </c:pt>
                <c:pt idx="83">
                  <c:v>9.593215259781275E-2</c:v>
                </c:pt>
                <c:pt idx="84">
                  <c:v>9.6418700535555193E-2</c:v>
                </c:pt>
                <c:pt idx="85">
                  <c:v>9.6905248473297637E-2</c:v>
                </c:pt>
                <c:pt idx="86">
                  <c:v>9.739179641104008E-2</c:v>
                </c:pt>
                <c:pt idx="87">
                  <c:v>9.7878344348782523E-2</c:v>
                </c:pt>
                <c:pt idx="88">
                  <c:v>9.8364892286524966E-2</c:v>
                </c:pt>
                <c:pt idx="89">
                  <c:v>9.8851440224267409E-2</c:v>
                </c:pt>
                <c:pt idx="90">
                  <c:v>9.9337988162009852E-2</c:v>
                </c:pt>
                <c:pt idx="91">
                  <c:v>9.9824536099752295E-2</c:v>
                </c:pt>
                <c:pt idx="92">
                  <c:v>0.10031108403749474</c:v>
                </c:pt>
                <c:pt idx="93">
                  <c:v>0.10079763197523718</c:v>
                </c:pt>
                <c:pt idx="94">
                  <c:v>0.10128417991297962</c:v>
                </c:pt>
                <c:pt idx="95">
                  <c:v>0.10177072785072207</c:v>
                </c:pt>
                <c:pt idx="96">
                  <c:v>0.10225727578846452</c:v>
                </c:pt>
                <c:pt idx="97">
                  <c:v>0.10274382372620697</c:v>
                </c:pt>
                <c:pt idx="98">
                  <c:v>0.10323037166394941</c:v>
                </c:pt>
                <c:pt idx="99">
                  <c:v>0.10371691960169185</c:v>
                </c:pt>
                <c:pt idx="100">
                  <c:v>0.1042034675394343</c:v>
                </c:pt>
                <c:pt idx="101">
                  <c:v>0.10469001547717674</c:v>
                </c:pt>
                <c:pt idx="102">
                  <c:v>0.10517656341491918</c:v>
                </c:pt>
                <c:pt idx="103">
                  <c:v>0.10566311135266163</c:v>
                </c:pt>
                <c:pt idx="104">
                  <c:v>0.10614965929040407</c:v>
                </c:pt>
                <c:pt idx="105">
                  <c:v>0.10663620722814651</c:v>
                </c:pt>
                <c:pt idx="106">
                  <c:v>0.10712275516588896</c:v>
                </c:pt>
                <c:pt idx="107">
                  <c:v>0.1076093031036314</c:v>
                </c:pt>
                <c:pt idx="108">
                  <c:v>0.10809585104137384</c:v>
                </c:pt>
                <c:pt idx="109">
                  <c:v>0.10858239897911628</c:v>
                </c:pt>
                <c:pt idx="110">
                  <c:v>0.10906894691685873</c:v>
                </c:pt>
                <c:pt idx="111">
                  <c:v>0.10955549485460117</c:v>
                </c:pt>
                <c:pt idx="112">
                  <c:v>0.11004204279234361</c:v>
                </c:pt>
                <c:pt idx="113">
                  <c:v>0.11052859073008606</c:v>
                </c:pt>
                <c:pt idx="114">
                  <c:v>0.1110151386678285</c:v>
                </c:pt>
                <c:pt idx="115">
                  <c:v>0.11150168660557094</c:v>
                </c:pt>
                <c:pt idx="116">
                  <c:v>0.11198823454331339</c:v>
                </c:pt>
                <c:pt idx="117">
                  <c:v>0.11247478248105583</c:v>
                </c:pt>
                <c:pt idx="118">
                  <c:v>0.11296133041879827</c:v>
                </c:pt>
                <c:pt idx="119">
                  <c:v>0.11344787835654072</c:v>
                </c:pt>
                <c:pt idx="120">
                  <c:v>0.11393442629428316</c:v>
                </c:pt>
                <c:pt idx="121">
                  <c:v>0.1144209742320256</c:v>
                </c:pt>
                <c:pt idx="122">
                  <c:v>0.11490752216976804</c:v>
                </c:pt>
                <c:pt idx="123">
                  <c:v>0.11539407010751049</c:v>
                </c:pt>
                <c:pt idx="124">
                  <c:v>0.11588061804525293</c:v>
                </c:pt>
                <c:pt idx="125">
                  <c:v>0.11636716598299537</c:v>
                </c:pt>
                <c:pt idx="126">
                  <c:v>0.11685371392073782</c:v>
                </c:pt>
                <c:pt idx="127">
                  <c:v>0.11734026185848026</c:v>
                </c:pt>
                <c:pt idx="128">
                  <c:v>0.1178268097962227</c:v>
                </c:pt>
                <c:pt idx="129">
                  <c:v>0.11831335773396515</c:v>
                </c:pt>
                <c:pt idx="130">
                  <c:v>0.11879990567170759</c:v>
                </c:pt>
                <c:pt idx="131">
                  <c:v>0.11928645360945003</c:v>
                </c:pt>
                <c:pt idx="132">
                  <c:v>0.11977300154719249</c:v>
                </c:pt>
                <c:pt idx="133">
                  <c:v>0.12025954948493493</c:v>
                </c:pt>
                <c:pt idx="134">
                  <c:v>0.12074609742267738</c:v>
                </c:pt>
                <c:pt idx="135">
                  <c:v>0.12123264536041982</c:v>
                </c:pt>
                <c:pt idx="136">
                  <c:v>0.12171919329816226</c:v>
                </c:pt>
                <c:pt idx="137">
                  <c:v>0.12220574123590471</c:v>
                </c:pt>
                <c:pt idx="138">
                  <c:v>0.12269228917364715</c:v>
                </c:pt>
                <c:pt idx="139">
                  <c:v>0.12317883711138959</c:v>
                </c:pt>
                <c:pt idx="140">
                  <c:v>0.12366538504913203</c:v>
                </c:pt>
                <c:pt idx="141">
                  <c:v>0.12415193298687448</c:v>
                </c:pt>
                <c:pt idx="142">
                  <c:v>0.12463848092461692</c:v>
                </c:pt>
                <c:pt idx="143">
                  <c:v>0.12512502886235938</c:v>
                </c:pt>
                <c:pt idx="144">
                  <c:v>0.12561157680010182</c:v>
                </c:pt>
                <c:pt idx="145">
                  <c:v>0.12609812473784426</c:v>
                </c:pt>
                <c:pt idx="146">
                  <c:v>0.12658467267558671</c:v>
                </c:pt>
                <c:pt idx="147">
                  <c:v>0.12707122061332915</c:v>
                </c:pt>
                <c:pt idx="148">
                  <c:v>0.12755776855107159</c:v>
                </c:pt>
                <c:pt idx="149">
                  <c:v>0.12804431648881404</c:v>
                </c:pt>
                <c:pt idx="150">
                  <c:v>0.12853086442655648</c:v>
                </c:pt>
                <c:pt idx="151">
                  <c:v>0.12901741236429892</c:v>
                </c:pt>
                <c:pt idx="152">
                  <c:v>0.12950396030204137</c:v>
                </c:pt>
                <c:pt idx="153">
                  <c:v>0.12971543906863953</c:v>
                </c:pt>
                <c:pt idx="154">
                  <c:v>0.12999050823978381</c:v>
                </c:pt>
                <c:pt idx="155">
                  <c:v>0.13047705617752625</c:v>
                </c:pt>
                <c:pt idx="156">
                  <c:v>0.13096360411526869</c:v>
                </c:pt>
                <c:pt idx="157">
                  <c:v>0.13145015205301114</c:v>
                </c:pt>
                <c:pt idx="158">
                  <c:v>0.13193669999075358</c:v>
                </c:pt>
                <c:pt idx="159">
                  <c:v>0.13242324792849602</c:v>
                </c:pt>
                <c:pt idx="160">
                  <c:v>0.13290979586623847</c:v>
                </c:pt>
                <c:pt idx="161">
                  <c:v>0.13339634380398091</c:v>
                </c:pt>
                <c:pt idx="162">
                  <c:v>0.13388289174172335</c:v>
                </c:pt>
                <c:pt idx="163">
                  <c:v>0.1343694396794658</c:v>
                </c:pt>
                <c:pt idx="164">
                  <c:v>0.13485598761720824</c:v>
                </c:pt>
                <c:pt idx="165">
                  <c:v>0.13534253555495068</c:v>
                </c:pt>
                <c:pt idx="166">
                  <c:v>0.13582908349269313</c:v>
                </c:pt>
                <c:pt idx="167">
                  <c:v>0.13631563143043557</c:v>
                </c:pt>
                <c:pt idx="168">
                  <c:v>0.13680217936817801</c:v>
                </c:pt>
                <c:pt idx="169">
                  <c:v>0.13728872730592045</c:v>
                </c:pt>
                <c:pt idx="170">
                  <c:v>0.1377752752436629</c:v>
                </c:pt>
                <c:pt idx="171">
                  <c:v>0.13826182318140534</c:v>
                </c:pt>
                <c:pt idx="172">
                  <c:v>0.13874837111914778</c:v>
                </c:pt>
                <c:pt idx="173">
                  <c:v>0.13923491905689023</c:v>
                </c:pt>
                <c:pt idx="174">
                  <c:v>0.13972146699463267</c:v>
                </c:pt>
                <c:pt idx="175">
                  <c:v>0.14020801493237511</c:v>
                </c:pt>
                <c:pt idx="176">
                  <c:v>0.14069456287011756</c:v>
                </c:pt>
                <c:pt idx="177">
                  <c:v>0.14118111080786</c:v>
                </c:pt>
                <c:pt idx="178">
                  <c:v>0.14166765874560244</c:v>
                </c:pt>
                <c:pt idx="179">
                  <c:v>0.14215420668334489</c:v>
                </c:pt>
                <c:pt idx="180">
                  <c:v>0.14264075462108733</c:v>
                </c:pt>
                <c:pt idx="181">
                  <c:v>0.14296013715850878</c:v>
                </c:pt>
                <c:pt idx="182">
                  <c:v>0.14312730255882977</c:v>
                </c:pt>
                <c:pt idx="183">
                  <c:v>0.14361385049657222</c:v>
                </c:pt>
                <c:pt idx="184">
                  <c:v>0.14410039843431466</c:v>
                </c:pt>
                <c:pt idx="185">
                  <c:v>0.1445869463720571</c:v>
                </c:pt>
                <c:pt idx="186">
                  <c:v>0.14507349430979954</c:v>
                </c:pt>
                <c:pt idx="187">
                  <c:v>0.14556004224754199</c:v>
                </c:pt>
                <c:pt idx="188">
                  <c:v>0.14604659018528443</c:v>
                </c:pt>
                <c:pt idx="189">
                  <c:v>0.14653313812302687</c:v>
                </c:pt>
                <c:pt idx="190">
                  <c:v>0.14701968606076932</c:v>
                </c:pt>
                <c:pt idx="191">
                  <c:v>0.14750623399851176</c:v>
                </c:pt>
                <c:pt idx="192">
                  <c:v>0.1479927819362542</c:v>
                </c:pt>
                <c:pt idx="193">
                  <c:v>0.14847932987399665</c:v>
                </c:pt>
                <c:pt idx="194">
                  <c:v>0.14896587781173909</c:v>
                </c:pt>
                <c:pt idx="195">
                  <c:v>0.14945242574948153</c:v>
                </c:pt>
                <c:pt idx="196">
                  <c:v>0.14993897368722398</c:v>
                </c:pt>
                <c:pt idx="197">
                  <c:v>0.15042552162496642</c:v>
                </c:pt>
                <c:pt idx="198">
                  <c:v>0.15091206956270886</c:v>
                </c:pt>
                <c:pt idx="199">
                  <c:v>0.1513986175004513</c:v>
                </c:pt>
                <c:pt idx="200">
                  <c:v>0.15188516543819375</c:v>
                </c:pt>
                <c:pt idx="201">
                  <c:v>0.15237171337593619</c:v>
                </c:pt>
                <c:pt idx="202">
                  <c:v>0.15285826131367863</c:v>
                </c:pt>
                <c:pt idx="203">
                  <c:v>0.15296842224559637</c:v>
                </c:pt>
                <c:pt idx="204">
                  <c:v>0.15334480925142108</c:v>
                </c:pt>
                <c:pt idx="205">
                  <c:v>0.15383135718916352</c:v>
                </c:pt>
                <c:pt idx="206">
                  <c:v>0.15431790512690596</c:v>
                </c:pt>
                <c:pt idx="207">
                  <c:v>0.15480445306464841</c:v>
                </c:pt>
                <c:pt idx="208">
                  <c:v>0.15529100100239085</c:v>
                </c:pt>
                <c:pt idx="209">
                  <c:v>0.15577754894013329</c:v>
                </c:pt>
                <c:pt idx="210">
                  <c:v>0.15626409687787574</c:v>
                </c:pt>
                <c:pt idx="211">
                  <c:v>0.15675064481561818</c:v>
                </c:pt>
                <c:pt idx="212">
                  <c:v>0.15723719275336062</c:v>
                </c:pt>
                <c:pt idx="213">
                  <c:v>0.15772374069110306</c:v>
                </c:pt>
                <c:pt idx="214">
                  <c:v>0.15821028862884551</c:v>
                </c:pt>
                <c:pt idx="215">
                  <c:v>0.15869683656658795</c:v>
                </c:pt>
                <c:pt idx="216">
                  <c:v>0.15918338450433039</c:v>
                </c:pt>
                <c:pt idx="217">
                  <c:v>0.15966993244207284</c:v>
                </c:pt>
                <c:pt idx="218">
                  <c:v>0.16015648037981528</c:v>
                </c:pt>
                <c:pt idx="219">
                  <c:v>0.16064302831755772</c:v>
                </c:pt>
                <c:pt idx="220">
                  <c:v>0.16112957625530019</c:v>
                </c:pt>
                <c:pt idx="221">
                  <c:v>0.16161612419304264</c:v>
                </c:pt>
                <c:pt idx="222">
                  <c:v>0.16181905812859534</c:v>
                </c:pt>
                <c:pt idx="223">
                  <c:v>0.16210267213078508</c:v>
                </c:pt>
                <c:pt idx="224">
                  <c:v>0.16258922006852752</c:v>
                </c:pt>
                <c:pt idx="225">
                  <c:v>0.16307576800626997</c:v>
                </c:pt>
                <c:pt idx="226">
                  <c:v>0.16356231594401241</c:v>
                </c:pt>
                <c:pt idx="227">
                  <c:v>0.16404886388175485</c:v>
                </c:pt>
                <c:pt idx="228">
                  <c:v>0.1645354118194973</c:v>
                </c:pt>
                <c:pt idx="229">
                  <c:v>0.16502195975723974</c:v>
                </c:pt>
                <c:pt idx="230">
                  <c:v>0.16550850769498218</c:v>
                </c:pt>
                <c:pt idx="231">
                  <c:v>0.16599505563272463</c:v>
                </c:pt>
                <c:pt idx="232">
                  <c:v>0.16648160357046707</c:v>
                </c:pt>
                <c:pt idx="233">
                  <c:v>0.16666666666666666</c:v>
                </c:pt>
                <c:pt idx="234">
                  <c:v>0.16696815150820951</c:v>
                </c:pt>
                <c:pt idx="235">
                  <c:v>0.16745469944595195</c:v>
                </c:pt>
                <c:pt idx="236">
                  <c:v>0.1679412473836944</c:v>
                </c:pt>
                <c:pt idx="237">
                  <c:v>0.16842779532143684</c:v>
                </c:pt>
                <c:pt idx="238">
                  <c:v>0.16891434325917928</c:v>
                </c:pt>
                <c:pt idx="239">
                  <c:v>0.16940089119692173</c:v>
                </c:pt>
                <c:pt idx="240">
                  <c:v>0.16988743913466417</c:v>
                </c:pt>
                <c:pt idx="241">
                  <c:v>0.17033638181445815</c:v>
                </c:pt>
                <c:pt idx="242">
                  <c:v>0.17037398707240661</c:v>
                </c:pt>
                <c:pt idx="243">
                  <c:v>0.17086053501014906</c:v>
                </c:pt>
                <c:pt idx="244">
                  <c:v>0.1713470829478915</c:v>
                </c:pt>
                <c:pt idx="245">
                  <c:v>0.17183363088563394</c:v>
                </c:pt>
                <c:pt idx="246">
                  <c:v>0.17232017882337639</c:v>
                </c:pt>
                <c:pt idx="247">
                  <c:v>0.17280672676111883</c:v>
                </c:pt>
                <c:pt idx="248">
                  <c:v>0.17329327469886127</c:v>
                </c:pt>
                <c:pt idx="249">
                  <c:v>0.17377982263660371</c:v>
                </c:pt>
                <c:pt idx="250">
                  <c:v>0.17426637057434616</c:v>
                </c:pt>
                <c:pt idx="251">
                  <c:v>0.17475291851208863</c:v>
                </c:pt>
                <c:pt idx="252">
                  <c:v>0.17523946644983107</c:v>
                </c:pt>
                <c:pt idx="253">
                  <c:v>0.17572601438757351</c:v>
                </c:pt>
                <c:pt idx="254">
                  <c:v>0.17621256232531596</c:v>
                </c:pt>
                <c:pt idx="255">
                  <c:v>0.1766991102630584</c:v>
                </c:pt>
                <c:pt idx="256">
                  <c:v>0.17718565820080084</c:v>
                </c:pt>
                <c:pt idx="257">
                  <c:v>0.17767220613854329</c:v>
                </c:pt>
                <c:pt idx="258">
                  <c:v>0.17815875407628573</c:v>
                </c:pt>
                <c:pt idx="259">
                  <c:v>0.17864530201402817</c:v>
                </c:pt>
                <c:pt idx="260">
                  <c:v>0.17908596391523635</c:v>
                </c:pt>
                <c:pt idx="261">
                  <c:v>0.17913184995177062</c:v>
                </c:pt>
                <c:pt idx="262">
                  <c:v>0.17961839788951306</c:v>
                </c:pt>
                <c:pt idx="263">
                  <c:v>0.1801049458272555</c:v>
                </c:pt>
                <c:pt idx="264">
                  <c:v>0.18059149376499795</c:v>
                </c:pt>
                <c:pt idx="265">
                  <c:v>0.18107804170274039</c:v>
                </c:pt>
                <c:pt idx="266">
                  <c:v>0.18156458964048283</c:v>
                </c:pt>
                <c:pt idx="267">
                  <c:v>0.18205113757822527</c:v>
                </c:pt>
                <c:pt idx="268">
                  <c:v>0.18253768551596772</c:v>
                </c:pt>
                <c:pt idx="269">
                  <c:v>0.18302423345371016</c:v>
                </c:pt>
                <c:pt idx="270">
                  <c:v>0.1835107813914526</c:v>
                </c:pt>
                <c:pt idx="271">
                  <c:v>0.18399732932919505</c:v>
                </c:pt>
                <c:pt idx="272">
                  <c:v>0.18448387726693749</c:v>
                </c:pt>
                <c:pt idx="273">
                  <c:v>0.18497042520467993</c:v>
                </c:pt>
                <c:pt idx="274">
                  <c:v>0.18545697314242238</c:v>
                </c:pt>
                <c:pt idx="275">
                  <c:v>0.18594352108016482</c:v>
                </c:pt>
                <c:pt idx="276">
                  <c:v>0.18643006901790726</c:v>
                </c:pt>
                <c:pt idx="277">
                  <c:v>0.18691661695564971</c:v>
                </c:pt>
                <c:pt idx="278">
                  <c:v>0.18740316489339215</c:v>
                </c:pt>
                <c:pt idx="279">
                  <c:v>0.18788971283113459</c:v>
                </c:pt>
                <c:pt idx="280">
                  <c:v>0.18837626076887704</c:v>
                </c:pt>
                <c:pt idx="281">
                  <c:v>0.18869886104070699</c:v>
                </c:pt>
                <c:pt idx="282">
                  <c:v>0.18886280870661948</c:v>
                </c:pt>
                <c:pt idx="283">
                  <c:v>0.18934935664436192</c:v>
                </c:pt>
                <c:pt idx="284">
                  <c:v>0.18983590458210436</c:v>
                </c:pt>
                <c:pt idx="285">
                  <c:v>0.19032245251984681</c:v>
                </c:pt>
                <c:pt idx="286">
                  <c:v>0.19080900045758925</c:v>
                </c:pt>
                <c:pt idx="287">
                  <c:v>0.19129554839533169</c:v>
                </c:pt>
                <c:pt idx="288">
                  <c:v>0.19178209633307414</c:v>
                </c:pt>
                <c:pt idx="289">
                  <c:v>0.19226864427081658</c:v>
                </c:pt>
                <c:pt idx="290">
                  <c:v>0.19275519220855902</c:v>
                </c:pt>
                <c:pt idx="291">
                  <c:v>0.19324174014630147</c:v>
                </c:pt>
                <c:pt idx="292">
                  <c:v>0.19372828808404391</c:v>
                </c:pt>
                <c:pt idx="293">
                  <c:v>0.19421483602178635</c:v>
                </c:pt>
                <c:pt idx="294">
                  <c:v>0.1947013839595288</c:v>
                </c:pt>
                <c:pt idx="295">
                  <c:v>0.19518793189727124</c:v>
                </c:pt>
                <c:pt idx="296">
                  <c:v>0.19567447983501368</c:v>
                </c:pt>
                <c:pt idx="297">
                  <c:v>0.19616102777275612</c:v>
                </c:pt>
                <c:pt idx="298">
                  <c:v>0.19664757571049857</c:v>
                </c:pt>
                <c:pt idx="299">
                  <c:v>0.19713412364824101</c:v>
                </c:pt>
                <c:pt idx="300">
                  <c:v>0.19762067158598345</c:v>
                </c:pt>
                <c:pt idx="301">
                  <c:v>0.1981072195237259</c:v>
                </c:pt>
                <c:pt idx="302">
                  <c:v>0.19859376746146834</c:v>
                </c:pt>
                <c:pt idx="303">
                  <c:v>0.19908031539921078</c:v>
                </c:pt>
                <c:pt idx="304">
                  <c:v>0.19956686333695323</c:v>
                </c:pt>
                <c:pt idx="305">
                  <c:v>0.20005341127469567</c:v>
                </c:pt>
                <c:pt idx="306">
                  <c:v>0.20027122261585462</c:v>
                </c:pt>
                <c:pt idx="307">
                  <c:v>0.20053995921243811</c:v>
                </c:pt>
                <c:pt idx="308">
                  <c:v>0.20102650715018056</c:v>
                </c:pt>
                <c:pt idx="309">
                  <c:v>0.201513055087923</c:v>
                </c:pt>
                <c:pt idx="310">
                  <c:v>0.20199960302566544</c:v>
                </c:pt>
                <c:pt idx="311">
                  <c:v>0.20248615096340788</c:v>
                </c:pt>
                <c:pt idx="312">
                  <c:v>0.20297269890115033</c:v>
                </c:pt>
                <c:pt idx="313">
                  <c:v>0.20345924683889277</c:v>
                </c:pt>
                <c:pt idx="314">
                  <c:v>0.20394579477663521</c:v>
                </c:pt>
                <c:pt idx="315">
                  <c:v>0.20443234271437766</c:v>
                </c:pt>
                <c:pt idx="316">
                  <c:v>0.2049188906521201</c:v>
                </c:pt>
                <c:pt idx="317">
                  <c:v>0.20540543858986254</c:v>
                </c:pt>
                <c:pt idx="318">
                  <c:v>0.20589198652760499</c:v>
                </c:pt>
                <c:pt idx="319">
                  <c:v>0.20637853446534743</c:v>
                </c:pt>
                <c:pt idx="320">
                  <c:v>0.20686508240308987</c:v>
                </c:pt>
                <c:pt idx="321">
                  <c:v>0.20735163034083232</c:v>
                </c:pt>
                <c:pt idx="322">
                  <c:v>0.20783817827857476</c:v>
                </c:pt>
                <c:pt idx="323">
                  <c:v>0.2083247262163172</c:v>
                </c:pt>
                <c:pt idx="324">
                  <c:v>0.20881127415405965</c:v>
                </c:pt>
                <c:pt idx="325">
                  <c:v>0.20929782209180212</c:v>
                </c:pt>
                <c:pt idx="326">
                  <c:v>0.20978437002954456</c:v>
                </c:pt>
                <c:pt idx="327">
                  <c:v>0.210270917967287</c:v>
                </c:pt>
                <c:pt idx="328">
                  <c:v>0.21075746590502945</c:v>
                </c:pt>
                <c:pt idx="329">
                  <c:v>0.21124401384277189</c:v>
                </c:pt>
                <c:pt idx="330">
                  <c:v>0.21173056178051433</c:v>
                </c:pt>
                <c:pt idx="331">
                  <c:v>0.21221710971825677</c:v>
                </c:pt>
                <c:pt idx="332">
                  <c:v>0.21270365765599922</c:v>
                </c:pt>
                <c:pt idx="333">
                  <c:v>0.21319020559374166</c:v>
                </c:pt>
                <c:pt idx="334">
                  <c:v>0.2136767535314841</c:v>
                </c:pt>
                <c:pt idx="335">
                  <c:v>0.21416330146922655</c:v>
                </c:pt>
                <c:pt idx="336">
                  <c:v>0.21464984940696899</c:v>
                </c:pt>
                <c:pt idx="337">
                  <c:v>0.21513639734471143</c:v>
                </c:pt>
                <c:pt idx="338">
                  <c:v>0.21562294528245388</c:v>
                </c:pt>
                <c:pt idx="339">
                  <c:v>0.21610949322019632</c:v>
                </c:pt>
                <c:pt idx="340">
                  <c:v>0.21659604115793876</c:v>
                </c:pt>
                <c:pt idx="341">
                  <c:v>0.21687461141077113</c:v>
                </c:pt>
                <c:pt idx="342">
                  <c:v>0.21708258909568121</c:v>
                </c:pt>
                <c:pt idx="343">
                  <c:v>0.21756913703342365</c:v>
                </c:pt>
                <c:pt idx="344">
                  <c:v>0.21805568497116609</c:v>
                </c:pt>
                <c:pt idx="345">
                  <c:v>0.21854223290890853</c:v>
                </c:pt>
                <c:pt idx="346">
                  <c:v>0.21902878084665098</c:v>
                </c:pt>
                <c:pt idx="347">
                  <c:v>0.21951532878439342</c:v>
                </c:pt>
                <c:pt idx="348">
                  <c:v>0.22000187672213586</c:v>
                </c:pt>
                <c:pt idx="349">
                  <c:v>0.22048842465987831</c:v>
                </c:pt>
                <c:pt idx="350">
                  <c:v>0.22097497259762075</c:v>
                </c:pt>
                <c:pt idx="351">
                  <c:v>0.22146152053536319</c:v>
                </c:pt>
                <c:pt idx="352">
                  <c:v>0.22194806847310564</c:v>
                </c:pt>
                <c:pt idx="353">
                  <c:v>0.22243461641084808</c:v>
                </c:pt>
                <c:pt idx="354">
                  <c:v>0.22292116434859052</c:v>
                </c:pt>
                <c:pt idx="355">
                  <c:v>0.22340771228633297</c:v>
                </c:pt>
                <c:pt idx="356">
                  <c:v>0.22389426022407541</c:v>
                </c:pt>
                <c:pt idx="357">
                  <c:v>0.22438080816181785</c:v>
                </c:pt>
                <c:pt idx="358">
                  <c:v>0.22486735609956029</c:v>
                </c:pt>
                <c:pt idx="359">
                  <c:v>0.22535390403730274</c:v>
                </c:pt>
                <c:pt idx="360">
                  <c:v>0.22584045197504518</c:v>
                </c:pt>
                <c:pt idx="361">
                  <c:v>0.22632699991278762</c:v>
                </c:pt>
                <c:pt idx="362">
                  <c:v>0.22681354785053007</c:v>
                </c:pt>
                <c:pt idx="363">
                  <c:v>0.22730009578827251</c:v>
                </c:pt>
                <c:pt idx="364">
                  <c:v>0.22778664372601495</c:v>
                </c:pt>
                <c:pt idx="365">
                  <c:v>0.2282731916637574</c:v>
                </c:pt>
                <c:pt idx="366">
                  <c:v>0.22875973960149984</c:v>
                </c:pt>
                <c:pt idx="367">
                  <c:v>0.22924628753924228</c:v>
                </c:pt>
                <c:pt idx="368">
                  <c:v>0.22973283547698473</c:v>
                </c:pt>
                <c:pt idx="369">
                  <c:v>0.23021938341472717</c:v>
                </c:pt>
                <c:pt idx="370">
                  <c:v>0.23070593135246961</c:v>
                </c:pt>
                <c:pt idx="371">
                  <c:v>0.23119247929021206</c:v>
                </c:pt>
                <c:pt idx="372">
                  <c:v>0.2316790272279545</c:v>
                </c:pt>
                <c:pt idx="373">
                  <c:v>0.23216557516569694</c:v>
                </c:pt>
                <c:pt idx="374">
                  <c:v>0.23265212310343938</c:v>
                </c:pt>
                <c:pt idx="375">
                  <c:v>0.23313867104118183</c:v>
                </c:pt>
                <c:pt idx="376">
                  <c:v>0.23362521897892427</c:v>
                </c:pt>
                <c:pt idx="377">
                  <c:v>0.23411176691666671</c:v>
                </c:pt>
                <c:pt idx="378">
                  <c:v>0.23459831485440916</c:v>
                </c:pt>
                <c:pt idx="379">
                  <c:v>0.2350848627921516</c:v>
                </c:pt>
                <c:pt idx="380">
                  <c:v>0.23557141072989404</c:v>
                </c:pt>
                <c:pt idx="381">
                  <c:v>0.23605795866763649</c:v>
                </c:pt>
                <c:pt idx="382">
                  <c:v>0.23654450660537893</c:v>
                </c:pt>
                <c:pt idx="383">
                  <c:v>0.2370310545431214</c:v>
                </c:pt>
                <c:pt idx="384">
                  <c:v>0.23751760248086384</c:v>
                </c:pt>
                <c:pt idx="385">
                  <c:v>0.23800415041860629</c:v>
                </c:pt>
                <c:pt idx="386">
                  <c:v>0.23849069835634873</c:v>
                </c:pt>
                <c:pt idx="387">
                  <c:v>0.23897724629409117</c:v>
                </c:pt>
                <c:pt idx="388">
                  <c:v>0.23946379423183362</c:v>
                </c:pt>
                <c:pt idx="389">
                  <c:v>0.23995034216957606</c:v>
                </c:pt>
                <c:pt idx="390">
                  <c:v>0.2404368901073185</c:v>
                </c:pt>
                <c:pt idx="391">
                  <c:v>0.24092343804506094</c:v>
                </c:pt>
                <c:pt idx="392">
                  <c:v>0.24140998598280339</c:v>
                </c:pt>
                <c:pt idx="393">
                  <c:v>0.24189653392054583</c:v>
                </c:pt>
                <c:pt idx="394">
                  <c:v>0.24238308185828827</c:v>
                </c:pt>
                <c:pt idx="395">
                  <c:v>0.24286962979603072</c:v>
                </c:pt>
                <c:pt idx="396">
                  <c:v>0.24335617773377316</c:v>
                </c:pt>
                <c:pt idx="397">
                  <c:v>0.2438427256715156</c:v>
                </c:pt>
                <c:pt idx="398">
                  <c:v>0.24432927360925805</c:v>
                </c:pt>
                <c:pt idx="399">
                  <c:v>0.24481582154700049</c:v>
                </c:pt>
                <c:pt idx="400">
                  <c:v>0.24530236948474293</c:v>
                </c:pt>
                <c:pt idx="401">
                  <c:v>0.24578891742248538</c:v>
                </c:pt>
                <c:pt idx="402">
                  <c:v>0.24627546536022782</c:v>
                </c:pt>
                <c:pt idx="403">
                  <c:v>0.24676201329797026</c:v>
                </c:pt>
                <c:pt idx="404">
                  <c:v>0.2472485612357127</c:v>
                </c:pt>
                <c:pt idx="405">
                  <c:v>0.24773510917345515</c:v>
                </c:pt>
                <c:pt idx="406">
                  <c:v>0.24822165711119759</c:v>
                </c:pt>
                <c:pt idx="407">
                  <c:v>0.24870820504894003</c:v>
                </c:pt>
                <c:pt idx="408">
                  <c:v>0.24919475298668248</c:v>
                </c:pt>
                <c:pt idx="409">
                  <c:v>0.24968130092442492</c:v>
                </c:pt>
                <c:pt idx="410">
                  <c:v>0.25016784886216736</c:v>
                </c:pt>
                <c:pt idx="411">
                  <c:v>0.25065439679990981</c:v>
                </c:pt>
                <c:pt idx="412">
                  <c:v>0.25114094473765225</c:v>
                </c:pt>
                <c:pt idx="413">
                  <c:v>0.25162749267539469</c:v>
                </c:pt>
                <c:pt idx="414">
                  <c:v>0.25211404061313714</c:v>
                </c:pt>
                <c:pt idx="415">
                  <c:v>0.25260058855087958</c:v>
                </c:pt>
                <c:pt idx="416">
                  <c:v>0.25308713648862202</c:v>
                </c:pt>
                <c:pt idx="417">
                  <c:v>0.25357368442636447</c:v>
                </c:pt>
                <c:pt idx="418">
                  <c:v>0.25406023236410691</c:v>
                </c:pt>
                <c:pt idx="419">
                  <c:v>0.25454678030184935</c:v>
                </c:pt>
                <c:pt idx="420">
                  <c:v>0.25503332823959179</c:v>
                </c:pt>
                <c:pt idx="421">
                  <c:v>0.25551987617733424</c:v>
                </c:pt>
                <c:pt idx="422">
                  <c:v>0.25600642411507668</c:v>
                </c:pt>
                <c:pt idx="423">
                  <c:v>0.25649297205281912</c:v>
                </c:pt>
                <c:pt idx="424">
                  <c:v>0.25697951999056157</c:v>
                </c:pt>
                <c:pt idx="425">
                  <c:v>0.25746606792830401</c:v>
                </c:pt>
                <c:pt idx="426">
                  <c:v>0.25795261586604645</c:v>
                </c:pt>
                <c:pt idx="427">
                  <c:v>0.2584391638037889</c:v>
                </c:pt>
                <c:pt idx="428">
                  <c:v>0.25892571174153134</c:v>
                </c:pt>
                <c:pt idx="429">
                  <c:v>0.25941225967927378</c:v>
                </c:pt>
                <c:pt idx="430">
                  <c:v>0.25989880761701623</c:v>
                </c:pt>
                <c:pt idx="431">
                  <c:v>0.26038535555475867</c:v>
                </c:pt>
                <c:pt idx="432">
                  <c:v>0.26087190349250111</c:v>
                </c:pt>
                <c:pt idx="433">
                  <c:v>0.26135845143024355</c:v>
                </c:pt>
                <c:pt idx="434">
                  <c:v>0.261844999367986</c:v>
                </c:pt>
                <c:pt idx="435">
                  <c:v>0.26233154730572844</c:v>
                </c:pt>
                <c:pt idx="436">
                  <c:v>0.26281809524347088</c:v>
                </c:pt>
                <c:pt idx="437">
                  <c:v>0.26330464318121333</c:v>
                </c:pt>
                <c:pt idx="438">
                  <c:v>0.26379119111895577</c:v>
                </c:pt>
                <c:pt idx="439">
                  <c:v>0.26427773905669821</c:v>
                </c:pt>
                <c:pt idx="440">
                  <c:v>0.26476428699444066</c:v>
                </c:pt>
                <c:pt idx="441">
                  <c:v>0.26525083493218315</c:v>
                </c:pt>
                <c:pt idx="442">
                  <c:v>0.26573738286992554</c:v>
                </c:pt>
                <c:pt idx="443">
                  <c:v>0.26622393080766804</c:v>
                </c:pt>
                <c:pt idx="444">
                  <c:v>0.26671047874541043</c:v>
                </c:pt>
                <c:pt idx="445">
                  <c:v>0.26719702668315293</c:v>
                </c:pt>
                <c:pt idx="446">
                  <c:v>0.26768357462089531</c:v>
                </c:pt>
                <c:pt idx="447">
                  <c:v>0.26817012255863781</c:v>
                </c:pt>
                <c:pt idx="448">
                  <c:v>0.2686566704963802</c:v>
                </c:pt>
                <c:pt idx="449">
                  <c:v>0.2691432184341227</c:v>
                </c:pt>
                <c:pt idx="450">
                  <c:v>0.26962976637186509</c:v>
                </c:pt>
                <c:pt idx="451">
                  <c:v>0.27011631430960759</c:v>
                </c:pt>
                <c:pt idx="452">
                  <c:v>0.27060286224734997</c:v>
                </c:pt>
                <c:pt idx="453">
                  <c:v>0.27108941018509247</c:v>
                </c:pt>
                <c:pt idx="454">
                  <c:v>0.27157595812283486</c:v>
                </c:pt>
                <c:pt idx="455">
                  <c:v>0.27206250606057736</c:v>
                </c:pt>
                <c:pt idx="456">
                  <c:v>0.27254905399831975</c:v>
                </c:pt>
                <c:pt idx="457">
                  <c:v>0.27303560193606224</c:v>
                </c:pt>
                <c:pt idx="458">
                  <c:v>0.27352214987380463</c:v>
                </c:pt>
                <c:pt idx="459">
                  <c:v>0.27400869781154713</c:v>
                </c:pt>
                <c:pt idx="460">
                  <c:v>0.27449524574928952</c:v>
                </c:pt>
                <c:pt idx="461">
                  <c:v>0.27498179368703202</c:v>
                </c:pt>
                <c:pt idx="462">
                  <c:v>0.2754683416247744</c:v>
                </c:pt>
                <c:pt idx="463">
                  <c:v>0.2759548895625169</c:v>
                </c:pt>
                <c:pt idx="464">
                  <c:v>0.27644143750025929</c:v>
                </c:pt>
                <c:pt idx="465">
                  <c:v>0.27692798543800179</c:v>
                </c:pt>
                <c:pt idx="466">
                  <c:v>0.27741453337574418</c:v>
                </c:pt>
                <c:pt idx="467">
                  <c:v>0.27790108131348668</c:v>
                </c:pt>
                <c:pt idx="468">
                  <c:v>0.27838762925122906</c:v>
                </c:pt>
                <c:pt idx="469">
                  <c:v>0.27887417718897156</c:v>
                </c:pt>
                <c:pt idx="470">
                  <c:v>0.27936072512671395</c:v>
                </c:pt>
                <c:pt idx="471">
                  <c:v>0.27984727306445645</c:v>
                </c:pt>
                <c:pt idx="472">
                  <c:v>0.28033382100219884</c:v>
                </c:pt>
                <c:pt idx="473">
                  <c:v>0.28082036893994133</c:v>
                </c:pt>
                <c:pt idx="474">
                  <c:v>0.28130691687768372</c:v>
                </c:pt>
                <c:pt idx="475">
                  <c:v>0.28179346481542622</c:v>
                </c:pt>
                <c:pt idx="476">
                  <c:v>0.28228001275316861</c:v>
                </c:pt>
                <c:pt idx="477">
                  <c:v>0.28276656069091111</c:v>
                </c:pt>
                <c:pt idx="478">
                  <c:v>0.28325310862865349</c:v>
                </c:pt>
                <c:pt idx="479">
                  <c:v>0.28373965656639599</c:v>
                </c:pt>
                <c:pt idx="480">
                  <c:v>0.28422620450413838</c:v>
                </c:pt>
                <c:pt idx="481">
                  <c:v>0.28471275244188088</c:v>
                </c:pt>
                <c:pt idx="482">
                  <c:v>0.28519930037962327</c:v>
                </c:pt>
                <c:pt idx="483">
                  <c:v>0.28568584831736576</c:v>
                </c:pt>
                <c:pt idx="484">
                  <c:v>0.28617239625510815</c:v>
                </c:pt>
                <c:pt idx="485">
                  <c:v>0.28665894419285065</c:v>
                </c:pt>
                <c:pt idx="486">
                  <c:v>0.28714549213059304</c:v>
                </c:pt>
                <c:pt idx="487">
                  <c:v>0.28763204006833554</c:v>
                </c:pt>
                <c:pt idx="488">
                  <c:v>0.28811858800607792</c:v>
                </c:pt>
                <c:pt idx="489">
                  <c:v>0.28860513594382042</c:v>
                </c:pt>
                <c:pt idx="490">
                  <c:v>0.28909168388156281</c:v>
                </c:pt>
                <c:pt idx="491">
                  <c:v>0.28957823181930531</c:v>
                </c:pt>
                <c:pt idx="492">
                  <c:v>0.2900647797570477</c:v>
                </c:pt>
                <c:pt idx="493">
                  <c:v>0.2905513276947902</c:v>
                </c:pt>
                <c:pt idx="494">
                  <c:v>0.29103787563253258</c:v>
                </c:pt>
                <c:pt idx="495">
                  <c:v>0.29152442357027508</c:v>
                </c:pt>
                <c:pt idx="496">
                  <c:v>0.29201097150801747</c:v>
                </c:pt>
                <c:pt idx="497">
                  <c:v>0.29249751944575997</c:v>
                </c:pt>
                <c:pt idx="498">
                  <c:v>0.29298406738350241</c:v>
                </c:pt>
                <c:pt idx="499">
                  <c:v>0.29347061532124485</c:v>
                </c:pt>
                <c:pt idx="500">
                  <c:v>0.2939571632589873</c:v>
                </c:pt>
                <c:pt idx="501">
                  <c:v>0.29444371119672974</c:v>
                </c:pt>
                <c:pt idx="502">
                  <c:v>0.29493025913447218</c:v>
                </c:pt>
                <c:pt idx="503">
                  <c:v>0.29541680707221463</c:v>
                </c:pt>
                <c:pt idx="504">
                  <c:v>0.29590335500995707</c:v>
                </c:pt>
                <c:pt idx="505">
                  <c:v>0.29638990294769951</c:v>
                </c:pt>
                <c:pt idx="506">
                  <c:v>0.29687645088544196</c:v>
                </c:pt>
                <c:pt idx="507">
                  <c:v>0.2973629988231844</c:v>
                </c:pt>
                <c:pt idx="508">
                  <c:v>0.29784954676092684</c:v>
                </c:pt>
                <c:pt idx="509">
                  <c:v>0.29833609469866929</c:v>
                </c:pt>
                <c:pt idx="510">
                  <c:v>0.29882264263641173</c:v>
                </c:pt>
                <c:pt idx="511">
                  <c:v>0.29930919057415417</c:v>
                </c:pt>
                <c:pt idx="512">
                  <c:v>0.29979573851189661</c:v>
                </c:pt>
                <c:pt idx="513">
                  <c:v>1</c:v>
                </c:pt>
                <c:pt idx="514">
                  <c:v>1</c:v>
                </c:pt>
              </c:numCache>
            </c:numRef>
          </c:xVal>
          <c:yVal>
            <c:numRef>
              <c:f>'E5.8 Listeria in fish'!$E$2502:$E$3017</c:f>
              <c:numCache>
                <c:formatCode>General</c:formatCode>
                <c:ptCount val="516"/>
                <c:pt idx="1">
                  <c:v>0</c:v>
                </c:pt>
                <c:pt idx="2">
                  <c:v>0</c:v>
                </c:pt>
                <c:pt idx="3">
                  <c:v>1.3231273377147387E-3</c:v>
                </c:pt>
                <c:pt idx="4">
                  <c:v>1.4893771078673479E-3</c:v>
                </c:pt>
                <c:pt idx="5">
                  <c:v>1.6740718191600764E-3</c:v>
                </c:pt>
                <c:pt idx="6">
                  <c:v>1.8789717951608943E-3</c:v>
                </c:pt>
                <c:pt idx="7">
                  <c:v>2.1059755573678541E-3</c:v>
                </c:pt>
                <c:pt idx="8">
                  <c:v>2.3571279485568313E-3</c:v>
                </c:pt>
                <c:pt idx="9">
                  <c:v>2.6346285161759388E-3</c:v>
                </c:pt>
                <c:pt idx="10">
                  <c:v>2.9408401483100198E-3</c:v>
                </c:pt>
                <c:pt idx="11">
                  <c:v>3.2782979533951457E-3</c:v>
                </c:pt>
                <c:pt idx="12">
                  <c:v>3.6497183734872001E-3</c:v>
                </c:pt>
                <c:pt idx="13">
                  <c:v>4.0580085194807424E-3</c:v>
                </c:pt>
                <c:pt idx="14">
                  <c:v>4.5062757152400509E-3</c:v>
                </c:pt>
                <c:pt idx="15">
                  <c:v>4.9978372361481165E-3</c:v>
                </c:pt>
                <c:pt idx="16">
                  <c:v>5.5362302261098371E-3</c:v>
                </c:pt>
                <c:pt idx="17">
                  <c:v>6.1252217755602741E-3</c:v>
                </c:pt>
                <c:pt idx="18">
                  <c:v>6.7688191415470542E-3</c:v>
                </c:pt>
                <c:pt idx="19">
                  <c:v>7.4712800894659471E-3</c:v>
                </c:pt>
                <c:pt idx="20">
                  <c:v>8.237123334554685E-3</c:v>
                </c:pt>
                <c:pt idx="21">
                  <c:v>9.0711390597844471E-3</c:v>
                </c:pt>
                <c:pt idx="22">
                  <c:v>9.9783994853465969E-3</c:v>
                </c:pt>
                <c:pt idx="23">
                  <c:v>1.0964269463512588E-2</c:v>
                </c:pt>
                <c:pt idx="24">
                  <c:v>1.2034417071267178E-2</c:v>
                </c:pt>
                <c:pt idx="25">
                  <c:v>1.3194824171766864E-2</c:v>
                </c:pt>
                <c:pt idx="26">
                  <c:v>1.44517969143856E-2</c:v>
                </c:pt>
                <c:pt idx="27">
                  <c:v>1.5811976141859023E-2</c:v>
                </c:pt>
                <c:pt idx="28">
                  <c:v>1.7282347671870497E-2</c:v>
                </c:pt>
                <c:pt idx="29">
                  <c:v>1.8870252419287529E-2</c:v>
                </c:pt>
                <c:pt idx="30">
                  <c:v>2.0583396324238848E-2</c:v>
                </c:pt>
                <c:pt idx="31">
                  <c:v>2.2429860050233733E-2</c:v>
                </c:pt>
                <c:pt idx="32">
                  <c:v>2.4418108415676151E-2</c:v>
                </c:pt>
                <c:pt idx="33">
                  <c:v>2.6556999521310361E-2</c:v>
                </c:pt>
                <c:pt idx="34">
                  <c:v>2.8855793535477278E-2</c:v>
                </c:pt>
                <c:pt idx="35">
                  <c:v>3.1324161098448648E-2</c:v>
                </c:pt>
                <c:pt idx="36">
                  <c:v>3.3972191306643855E-2</c:v>
                </c:pt>
                <c:pt idx="37">
                  <c:v>3.68103992371588E-2</c:v>
                </c:pt>
                <c:pt idx="38">
                  <c:v>3.984973297279841E-2</c:v>
                </c:pt>
                <c:pt idx="39">
                  <c:v>4.3101580087652004E-2</c:v>
                </c:pt>
                <c:pt idx="40">
                  <c:v>4.6577773553285136E-2</c:v>
                </c:pt>
                <c:pt idx="41">
                  <c:v>5.0290597025696111E-2</c:v>
                </c:pt>
                <c:pt idx="42">
                  <c:v>5.4252789473488119E-2</c:v>
                </c:pt>
                <c:pt idx="43">
                  <c:v>5.8477549108051183E-2</c:v>
                </c:pt>
                <c:pt idx="44">
                  <c:v>6.2978536577103339E-2</c:v>
                </c:pt>
                <c:pt idx="45">
                  <c:v>6.7769877383578869E-2</c:v>
                </c:pt>
                <c:pt idx="46">
                  <c:v>7.2866163492638886E-2</c:v>
                </c:pt>
                <c:pt idx="47">
                  <c:v>7.828245409054331E-2</c:v>
                </c:pt>
                <c:pt idx="48">
                  <c:v>8.4034275460148758E-2</c:v>
                </c:pt>
                <c:pt idx="49">
                  <c:v>9.0137619939036545E-2</c:v>
                </c:pt>
                <c:pt idx="50">
                  <c:v>9.6608943927593227E-2</c:v>
                </c:pt>
                <c:pt idx="51">
                  <c:v>0.10346516491585146</c:v>
                </c:pt>
                <c:pt idx="52">
                  <c:v>0.11072365749951284</c:v>
                </c:pt>
                <c:pt idx="53">
                  <c:v>0.11840224835727657</c:v>
                </c:pt>
                <c:pt idx="54">
                  <c:v>0.12651921016349749</c:v>
                </c:pt>
                <c:pt idx="55">
                  <c:v>0.13509325441215411</c:v>
                </c:pt>
                <c:pt idx="56">
                  <c:v>0.1441435231302185</c:v>
                </c:pt>
                <c:pt idx="57">
                  <c:v>0.15368957946071587</c:v>
                </c:pt>
                <c:pt idx="58">
                  <c:v>0.16375139709811892</c:v>
                </c:pt>
                <c:pt idx="59">
                  <c:v>0.17434934856109272</c:v>
                </c:pt>
                <c:pt idx="60">
                  <c:v>0.18550419229018889</c:v>
                </c:pt>
                <c:pt idx="61">
                  <c:v>0.19723705856063206</c:v>
                </c:pt>
                <c:pt idx="62">
                  <c:v>0.20956943420308277</c:v>
                </c:pt>
                <c:pt idx="63">
                  <c:v>0.22252314612802579</c:v>
                </c:pt>
                <c:pt idx="64">
                  <c:v>0.2361203436522343</c:v>
                </c:pt>
                <c:pt idx="65">
                  <c:v>0.25038347962871682</c:v>
                </c:pt>
                <c:pt idx="66">
                  <c:v>0.265335290384421</c:v>
                </c:pt>
                <c:pt idx="67">
                  <c:v>0.28099877447310306</c:v>
                </c:pt>
                <c:pt idx="68">
                  <c:v>0.29739717025364715</c:v>
                </c:pt>
                <c:pt idx="69">
                  <c:v>0.31455393230727863</c:v>
                </c:pt>
                <c:pt idx="70">
                  <c:v>0.33249270671014397</c:v>
                </c:pt>
                <c:pt idx="71">
                  <c:v>0.35123730518092344</c:v>
                </c:pt>
                <c:pt idx="72">
                  <c:v>0.37081167812603777</c:v>
                </c:pt>
                <c:pt idx="73">
                  <c:v>0.39123988660826209</c:v>
                </c:pt>
                <c:pt idx="74">
                  <c:v>0.41254607326757314</c:v>
                </c:pt>
                <c:pt idx="75">
                  <c:v>0.4347544322260285</c:v>
                </c:pt>
                <c:pt idx="76">
                  <c:v>0.45788917801160689</c:v>
                </c:pt>
                <c:pt idx="77">
                  <c:v>0.48197451353869908</c:v>
                </c:pt>
                <c:pt idx="78">
                  <c:v>0.50703459718603505</c:v>
                </c:pt>
                <c:pt idx="79">
                  <c:v>0.53309350901556718</c:v>
                </c:pt>
                <c:pt idx="80">
                  <c:v>0.56017521617856481</c:v>
                </c:pt>
                <c:pt idx="81">
                  <c:v>0.58830353755796883</c:v>
                </c:pt>
                <c:pt idx="82">
                  <c:v>0.61750210769844704</c:v>
                </c:pt>
                <c:pt idx="83">
                  <c:v>0.64779434007843528</c:v>
                </c:pt>
                <c:pt idx="84">
                  <c:v>0.67920338978036421</c:v>
                </c:pt>
                <c:pt idx="85">
                  <c:v>0.7117521156180634</c:v>
                </c:pt>
                <c:pt idx="86">
                  <c:v>0.74546304178201261</c:v>
                </c:pt>
                <c:pt idx="87">
                  <c:v>0.78035831906553954</c:v>
                </c:pt>
                <c:pt idx="88">
                  <c:v>0.81645968573672634</c:v>
                </c:pt>
                <c:pt idx="89">
                  <c:v>0.853788428122635</c:v>
                </c:pt>
                <c:pt idx="90">
                  <c:v>0.89236534097399878</c:v>
                </c:pt>
                <c:pt idx="91">
                  <c:v>0.93221068768021209</c:v>
                </c:pt>
                <c:pt idx="92">
                  <c:v>0.97334416040534932</c:v>
                </c:pt>
                <c:pt idx="93">
                  <c:v>1.0157848402177128</c:v>
                </c:pt>
                <c:pt idx="94">
                  <c:v>1.0595511572856615</c:v>
                </c:pt>
                <c:pt idx="95">
                  <c:v>1.1046608512139515</c:v>
                </c:pt>
                <c:pt idx="96">
                  <c:v>1.1511309315950926</c:v>
                </c:pt>
                <c:pt idx="97">
                  <c:v>1.1989776388507603</c:v>
                </c:pt>
                <c:pt idx="98">
                  <c:v>1.2482164054388121</c:v>
                </c:pt>
                <c:pt idx="99">
                  <c:v>1.2988618175013475</c:v>
                </c:pt>
                <c:pt idx="100">
                  <c:v>1.3509275770292266</c:v>
                </c:pt>
                <c:pt idx="101">
                  <c:v>1.4044264646185642</c:v>
                </c:pt>
                <c:pt idx="102">
                  <c:v>1.4593703028937204</c:v>
                </c:pt>
                <c:pt idx="103">
                  <c:v>1.5157699206716477</c:v>
                </c:pt>
                <c:pt idx="104">
                  <c:v>1.5736351179403296</c:v>
                </c:pt>
                <c:pt idx="105">
                  <c:v>1.6329746317249421</c:v>
                </c:pt>
                <c:pt idx="106">
                  <c:v>1.6937961029124264</c:v>
                </c:pt>
                <c:pt idx="107">
                  <c:v>1.7561060441054133</c:v>
                </c:pt>
                <c:pt idx="108">
                  <c:v>1.8199098085737426</c:v>
                </c:pt>
                <c:pt idx="109">
                  <c:v>1.8852115603716924</c:v>
                </c:pt>
                <c:pt idx="110">
                  <c:v>1.9520142456854532</c:v>
                </c:pt>
                <c:pt idx="111">
                  <c:v>2.0203195654755715</c:v>
                </c:pt>
                <c:pt idx="112">
                  <c:v>2.0901279494748688</c:v>
                </c:pt>
                <c:pt idx="113">
                  <c:v>2.1614385316023021</c:v>
                </c:pt>
                <c:pt idx="114">
                  <c:v>2.234249126848761</c:v>
                </c:pt>
                <c:pt idx="115">
                  <c:v>2.3085562096905221</c:v>
                </c:pt>
                <c:pt idx="116">
                  <c:v>2.384354894081365</c:v>
                </c:pt>
                <c:pt idx="117">
                  <c:v>2.4616389150734119</c:v>
                </c:pt>
                <c:pt idx="118">
                  <c:v>2.5404006121126499</c:v>
                </c:pt>
                <c:pt idx="119">
                  <c:v>2.6206309140532755</c:v>
                </c:pt>
                <c:pt idx="120">
                  <c:v>2.7023193259302971</c:v>
                </c:pt>
                <c:pt idx="121">
                  <c:v>2.7854539175294701</c:v>
                </c:pt>
                <c:pt idx="122">
                  <c:v>2.8700213137868937</c:v>
                </c:pt>
                <c:pt idx="123">
                  <c:v>2.9560066870508228</c:v>
                </c:pt>
                <c:pt idx="124">
                  <c:v>3.0433937512317235</c:v>
                </c:pt>
                <c:pt idx="125">
                  <c:v>3.1321647578664384</c:v>
                </c:pt>
                <c:pt idx="126">
                  <c:v>3.2223004941151063</c:v>
                </c:pt>
                <c:pt idx="127">
                  <c:v>3.3137802827101357</c:v>
                </c:pt>
                <c:pt idx="128">
                  <c:v>3.4065819838690556</c:v>
                </c:pt>
                <c:pt idx="129">
                  <c:v>3.5006819991824107</c:v>
                </c:pt>
                <c:pt idx="130">
                  <c:v>3.5960552774826717</c:v>
                </c:pt>
                <c:pt idx="131">
                  <c:v>3.6926753226973883</c:v>
                </c:pt>
                <c:pt idx="132">
                  <c:v>3.7905142036851331</c:v>
                </c:pt>
                <c:pt idx="133">
                  <c:v>3.8895425660509626</c:v>
                </c:pt>
                <c:pt idx="134">
                  <c:v>3.9897296459325631</c:v>
                </c:pt>
                <c:pt idx="135">
                  <c:v>4.0910432857461227</c:v>
                </c:pt>
                <c:pt idx="136">
                  <c:v>4.1934499518763939</c:v>
                </c:pt>
                <c:pt idx="137">
                  <c:v>4.2969147542934527</c:v>
                </c:pt>
                <c:pt idx="138">
                  <c:v>4.4014014680727742</c:v>
                </c:pt>
                <c:pt idx="139">
                  <c:v>4.5068725567950976</c:v>
                </c:pt>
                <c:pt idx="140">
                  <c:v>4.6132891977952761</c:v>
                </c:pt>
                <c:pt idx="141">
                  <c:v>4.7206113092302013</c:v>
                </c:pt>
                <c:pt idx="142">
                  <c:v>4.8287975789294659</c:v>
                </c:pt>
                <c:pt idx="143">
                  <c:v>4.9378054949910037</c:v>
                </c:pt>
                <c:pt idx="144">
                  <c:v>5.0475913780800505</c:v>
                </c:pt>
                <c:pt idx="145">
                  <c:v>5.1581104153878865</c:v>
                </c:pt>
                <c:pt idx="146">
                  <c:v>5.2693166962031883</c:v>
                </c:pt>
                <c:pt idx="147">
                  <c:v>5.3811632490452546</c:v>
                </c:pt>
                <c:pt idx="148">
                  <c:v>5.4936020803086016</c:v>
                </c:pt>
                <c:pt idx="149">
                  <c:v>5.6065842143624511</c:v>
                </c:pt>
                <c:pt idx="150">
                  <c:v>5.7200597350488236</c:v>
                </c:pt>
                <c:pt idx="151">
                  <c:v>5.8339778285191404</c:v>
                </c:pt>
                <c:pt idx="152">
                  <c:v>5.9482868273481948</c:v>
                </c:pt>
                <c:pt idx="153">
                  <c:v>5.9980800283256706</c:v>
                </c:pt>
                <c:pt idx="154">
                  <c:v>6.0629342558617978</c:v>
                </c:pt>
                <c:pt idx="155">
                  <c:v>6.1778668766123142</c:v>
                </c:pt>
                <c:pt idx="156">
                  <c:v>6.2930307379346475</c:v>
                </c:pt>
                <c:pt idx="157">
                  <c:v>6.4083712225148899</c:v>
                </c:pt>
                <c:pt idx="158">
                  <c:v>6.5238330969004803</c:v>
                </c:pt>
                <c:pt idx="159">
                  <c:v>6.6393605618800038</c:v>
                </c:pt>
                <c:pt idx="160">
                  <c:v>6.7548973036605817</c:v>
                </c:pt>
                <c:pt idx="161">
                  <c:v>6.8703865457687474</c:v>
                </c:pt>
                <c:pt idx="162">
                  <c:v>6.9857711016006361</c:v>
                </c:pt>
                <c:pt idx="163">
                  <c:v>7.1009934275445508</c:v>
                </c:pt>
                <c:pt idx="164">
                  <c:v>7.2159956766013265</c:v>
                </c:pt>
                <c:pt idx="165">
                  <c:v>7.3307197524262273</c:v>
                </c:pt>
                <c:pt idx="166">
                  <c:v>7.4451073637141603</c:v>
                </c:pt>
                <c:pt idx="167">
                  <c:v>7.5591000788522926</c:v>
                </c:pt>
                <c:pt idx="168">
                  <c:v>7.672639380763159</c:v>
                </c:pt>
                <c:pt idx="169">
                  <c:v>7.7856667218608777</c:v>
                </c:pt>
                <c:pt idx="170">
                  <c:v>7.8981235790448805</c:v>
                </c:pt>
                <c:pt idx="171">
                  <c:v>8.0099515086537654</c:v>
                </c:pt>
                <c:pt idx="172">
                  <c:v>8.121092201303961</c:v>
                </c:pt>
                <c:pt idx="173">
                  <c:v>8.2314875365396727</c:v>
                </c:pt>
                <c:pt idx="174">
                  <c:v>8.3410796372176144</c:v>
                </c:pt>
                <c:pt idx="175">
                  <c:v>8.4498109235555088</c:v>
                </c:pt>
                <c:pt idx="176">
                  <c:v>8.5576241667695836</c:v>
                </c:pt>
                <c:pt idx="177">
                  <c:v>8.6644625422329256</c:v>
                </c:pt>
                <c:pt idx="178">
                  <c:v>8.7702696820829793</c:v>
                </c:pt>
                <c:pt idx="179">
                  <c:v>8.8749897272099592</c:v>
                </c:pt>
                <c:pt idx="180">
                  <c:v>8.9785673785595748</c:v>
                </c:pt>
                <c:pt idx="181">
                  <c:v>9.0459109762029648</c:v>
                </c:pt>
                <c:pt idx="182">
                  <c:v>9.0809479476853099</c:v>
                </c:pt>
                <c:pt idx="183">
                  <c:v>9.1820774064851314</c:v>
                </c:pt>
                <c:pt idx="184">
                  <c:v>9.281902436062861</c:v>
                </c:pt>
                <c:pt idx="185">
                  <c:v>9.3803704746509862</c:v>
                </c:pt>
                <c:pt idx="186">
                  <c:v>9.4774297645409309</c:v>
                </c:pt>
                <c:pt idx="187">
                  <c:v>9.5730293979617578</c:v>
                </c:pt>
                <c:pt idx="188">
                  <c:v>9.6671193618544056</c:v>
                </c:pt>
                <c:pt idx="189">
                  <c:v>9.7596505814889998</c:v>
                </c:pt>
                <c:pt idx="190">
                  <c:v>9.8505749628775678</c:v>
                </c:pt>
                <c:pt idx="191">
                  <c:v>9.9398454339330193</c:v>
                </c:pt>
                <c:pt idx="192">
                  <c:v>10.027415984330116</c:v>
                </c:pt>
                <c:pt idx="193">
                  <c:v>10.113241704025835</c:v>
                </c:pt>
                <c:pt idx="194">
                  <c:v>10.197278820399688</c:v>
                </c:pt>
                <c:pt idx="195">
                  <c:v>10.279484733976441</c:v>
                </c:pt>
                <c:pt idx="196">
                  <c:v>10.359818052694392</c:v>
                </c:pt>
                <c:pt idx="197">
                  <c:v>10.438238624688568</c:v>
                </c:pt>
                <c:pt idx="198">
                  <c:v>10.514707569558196</c:v>
                </c:pt>
                <c:pt idx="199">
                  <c:v>10.589187308091368</c:v>
                </c:pt>
                <c:pt idx="200">
                  <c:v>10.661641590420901</c:v>
                </c:pt>
                <c:pt idx="201">
                  <c:v>10.732035522590063</c:v>
                </c:pt>
                <c:pt idx="202">
                  <c:v>10.800335591508244</c:v>
                </c:pt>
                <c:pt idx="203">
                  <c:v>10.815505591808725</c:v>
                </c:pt>
                <c:pt idx="204">
                  <c:v>10.866509688279638</c:v>
                </c:pt>
                <c:pt idx="205">
                  <c:v>10.930527129890274</c:v>
                </c:pt>
                <c:pt idx="206">
                  <c:v>10.992358679240276</c:v>
                </c:pt>
                <c:pt idx="207">
                  <c:v>11.05197656351411</c:v>
                </c:pt>
                <c:pt idx="208">
                  <c:v>11.109354490879994</c:v>
                </c:pt>
                <c:pt idx="209">
                  <c:v>11.164467665515058</c:v>
                </c:pt>
                <c:pt idx="210">
                  <c:v>11.217292800953247</c:v>
                </c:pt>
                <c:pt idx="211">
                  <c:v>11.267808131757834</c:v>
                </c:pt>
                <c:pt idx="212">
                  <c:v>11.315993423520181</c:v>
                </c:pt>
                <c:pt idx="213">
                  <c:v>11.361829981190771</c:v>
                </c:pt>
                <c:pt idx="214">
                  <c:v>11.405300655748736</c:v>
                </c:pt>
                <c:pt idx="215">
                  <c:v>11.446389849221175</c:v>
                </c:pt>
                <c:pt idx="216">
                  <c:v>11.485083518064338</c:v>
                </c:pt>
                <c:pt idx="217">
                  <c:v>11.521369174918004</c:v>
                </c:pt>
                <c:pt idx="218">
                  <c:v>11.555235888752955</c:v>
                </c:pt>
                <c:pt idx="219">
                  <c:v>11.586674283427168</c:v>
                </c:pt>
                <c:pt idx="220">
                  <c:v>11.615676534672868</c:v>
                </c:pt>
                <c:pt idx="221">
                  <c:v>11.642236365534503</c:v>
                </c:pt>
                <c:pt idx="222">
                  <c:v>11.652591206045523</c:v>
                </c:pt>
                <c:pt idx="223">
                  <c:v>11.66634904028256</c:v>
                </c:pt>
                <c:pt idx="224">
                  <c:v>11.688011356831009</c:v>
                </c:pt>
                <c:pt idx="225">
                  <c:v>11.707221637681023</c:v>
                </c:pt>
                <c:pt idx="226">
                  <c:v>11.723979719425854</c:v>
                </c:pt>
                <c:pt idx="227">
                  <c:v>11.73828694084127</c:v>
                </c:pt>
                <c:pt idx="228">
                  <c:v>11.75014612960134</c:v>
                </c:pt>
                <c:pt idx="229">
                  <c:v>11.759561587643383</c:v>
                </c:pt>
                <c:pt idx="230">
                  <c:v>11.766539075227612</c:v>
                </c:pt>
                <c:pt idx="231">
                  <c:v>11.77108579371772</c:v>
                </c:pt>
                <c:pt idx="232">
                  <c:v>11.773210367127625</c:v>
                </c:pt>
                <c:pt idx="233">
                  <c:v>11.773384659689095</c:v>
                </c:pt>
                <c:pt idx="234">
                  <c:v>11.772922822467001</c:v>
                </c:pt>
                <c:pt idx="235">
                  <c:v>11.77023456892868</c:v>
                </c:pt>
                <c:pt idx="236">
                  <c:v>11.765158375956025</c:v>
                </c:pt>
                <c:pt idx="237">
                  <c:v>11.757708350233571</c:v>
                </c:pt>
                <c:pt idx="238">
                  <c:v>11.747899911639712</c:v>
                </c:pt>
                <c:pt idx="239">
                  <c:v>11.735749768207956</c:v>
                </c:pt>
                <c:pt idx="240">
                  <c:v>11.721275890137035</c:v>
                </c:pt>
                <c:pt idx="241">
                  <c:v>11.705876000838739</c:v>
                </c:pt>
                <c:pt idx="242">
                  <c:v>11.704497482896073</c:v>
                </c:pt>
                <c:pt idx="243">
                  <c:v>11.685434959465224</c:v>
                </c:pt>
                <c:pt idx="244">
                  <c:v>11.664109911763166</c:v>
                </c:pt>
                <c:pt idx="245">
                  <c:v>11.640545081298272</c:v>
                </c:pt>
                <c:pt idx="246">
                  <c:v>11.6147643290966</c:v>
                </c:pt>
                <c:pt idx="247">
                  <c:v>11.586792604945401</c:v>
                </c:pt>
                <c:pt idx="248">
                  <c:v>11.556655916003294</c:v>
                </c:pt>
                <c:pt idx="249">
                  <c:v>11.524381294818022</c:v>
                </c:pt>
                <c:pt idx="250">
                  <c:v>11.489996766801395</c:v>
                </c:pt>
                <c:pt idx="251">
                  <c:v>11.453531317203522</c:v>
                </c:pt>
                <c:pt idx="252">
                  <c:v>11.415014857633476</c:v>
                </c:pt>
                <c:pt idx="253">
                  <c:v>11.374478192171651</c:v>
                </c:pt>
                <c:pt idx="254">
                  <c:v>11.331952983116604</c:v>
                </c:pt>
                <c:pt idx="255">
                  <c:v>11.287471716412778</c:v>
                </c:pt>
                <c:pt idx="256">
                  <c:v>11.241067666802779</c:v>
                </c:pt>
                <c:pt idx="257">
                  <c:v>11.192774862746644</c:v>
                </c:pt>
                <c:pt idx="258">
                  <c:v>11.142628051151375</c:v>
                </c:pt>
                <c:pt idx="259">
                  <c:v>11.090662661954735</c:v>
                </c:pt>
                <c:pt idx="260">
                  <c:v>11.042058838239404</c:v>
                </c:pt>
                <c:pt idx="261">
                  <c:v>11.036914772603298</c:v>
                </c:pt>
                <c:pt idx="262">
                  <c:v>10.98142107246637</c:v>
                </c:pt>
                <c:pt idx="263">
                  <c:v>10.924218827225818</c:v>
                </c:pt>
                <c:pt idx="264">
                  <c:v>10.865345843283229</c:v>
                </c:pt>
                <c:pt idx="265">
                  <c:v>10.804840432221379</c:v>
                </c:pt>
                <c:pt idx="266">
                  <c:v>10.742741375358451</c:v>
                </c:pt>
                <c:pt idx="267">
                  <c:v>10.67908788843199</c:v>
                </c:pt>
                <c:pt idx="268">
                  <c:v>10.613919586450145</c:v>
                </c:pt>
                <c:pt idx="269">
                  <c:v>10.547276448744386</c:v>
                </c:pt>
                <c:pt idx="270">
                  <c:v>10.479198784257761</c:v>
                </c:pt>
                <c:pt idx="271">
                  <c:v>10.40972719710204</c:v>
                </c:pt>
                <c:pt idx="272">
                  <c:v>10.338902552417577</c:v>
                </c:pt>
                <c:pt idx="273">
                  <c:v>10.266765942565796</c:v>
                </c:pt>
                <c:pt idx="274">
                  <c:v>10.193358653684321</c:v>
                </c:pt>
                <c:pt idx="275">
                  <c:v>10.118722132634447</c:v>
                </c:pt>
                <c:pt idx="276">
                  <c:v>10.042897954369232</c:v>
                </c:pt>
                <c:pt idx="277">
                  <c:v>9.9659277897491165</c:v>
                </c:pt>
                <c:pt idx="278">
                  <c:v>9.8878533738292713</c:v>
                </c:pt>
                <c:pt idx="279">
                  <c:v>9.8087164746459017</c:v>
                </c:pt>
                <c:pt idx="280">
                  <c:v>9.7285588625231068</c:v>
                </c:pt>
                <c:pt idx="281">
                  <c:v>9.6748689187110006</c:v>
                </c:pt>
                <c:pt idx="282">
                  <c:v>9.647422279923731</c:v>
                </c:pt>
                <c:pt idx="283">
                  <c:v>9.565348411864246</c:v>
                </c:pt>
                <c:pt idx="284">
                  <c:v>9.4823788569152381</c:v>
                </c:pt>
                <c:pt idx="285">
                  <c:v>9.3985550988049695</c:v>
                </c:pt>
                <c:pt idx="286">
                  <c:v>9.3139184786454017</c:v>
                </c:pt>
                <c:pt idx="287">
                  <c:v>9.2285101677953847</c:v>
                </c:pt>
                <c:pt idx="288">
                  <c:v>9.1423711413777173</c:v>
                </c:pt>
                <c:pt idx="289">
                  <c:v>9.0555421524640476</c:v>
                </c:pt>
                <c:pt idx="290">
                  <c:v>8.9680637069416278</c:v>
                </c:pt>
                <c:pt idx="291">
                  <c:v>8.879976039072055</c:v>
                </c:pt>
                <c:pt idx="292">
                  <c:v>8.7913190877547454</c:v>
                </c:pt>
                <c:pt idx="293">
                  <c:v>8.7021324735045571</c:v>
                </c:pt>
                <c:pt idx="294">
                  <c:v>8.6124554761519452</c:v>
                </c:pt>
                <c:pt idx="295">
                  <c:v>8.5223270132739923</c:v>
                </c:pt>
                <c:pt idx="296">
                  <c:v>8.431785619361456</c:v>
                </c:pt>
                <c:pt idx="297">
                  <c:v>8.340869425730201</c:v>
                </c:pt>
                <c:pt idx="298">
                  <c:v>8.2496161411791977</c:v>
                </c:pt>
                <c:pt idx="299">
                  <c:v>8.1580630333995803</c:v>
                </c:pt>
                <c:pt idx="300">
                  <c:v>8.0662469111372666</c:v>
                </c:pt>
                <c:pt idx="301">
                  <c:v>7.9742041071107153</c:v>
                </c:pt>
                <c:pt idx="302">
                  <c:v>7.8819704616864907</c:v>
                </c:pt>
                <c:pt idx="303">
                  <c:v>7.7895813073081692</c:v>
                </c:pt>
                <c:pt idx="304">
                  <c:v>7.6970714536816027</c:v>
                </c:pt>
                <c:pt idx="305">
                  <c:v>7.6044751737132881</c:v>
                </c:pt>
                <c:pt idx="306">
                  <c:v>7.5630038273300988</c:v>
                </c:pt>
                <c:pt idx="307">
                  <c:v>7.5118261901988186</c:v>
                </c:pt>
                <c:pt idx="308">
                  <c:v>7.4191576632576606</c:v>
                </c:pt>
                <c:pt idx="309">
                  <c:v>7.326502178510375</c:v>
                </c:pt>
                <c:pt idx="310">
                  <c:v>7.2338917359936934</c:v>
                </c:pt>
                <c:pt idx="311">
                  <c:v>7.1413577398065549</c:v>
                </c:pt>
                <c:pt idx="312">
                  <c:v>7.0489309884810725</c:v>
                </c:pt>
                <c:pt idx="313">
                  <c:v>6.9566416660714152</c:v>
                </c:pt>
                <c:pt idx="314">
                  <c:v>6.8645193339518533</c:v>
                </c:pt>
                <c:pt idx="315">
                  <c:v>6.7725929233177764</c:v>
                </c:pt>
                <c:pt idx="316">
                  <c:v>6.6808907283773671</c:v>
                </c:pt>
                <c:pt idx="317">
                  <c:v>6.589440400226378</c:v>
                </c:pt>
                <c:pt idx="318">
                  <c:v>6.4982689413957928</c:v>
                </c:pt>
                <c:pt idx="319">
                  <c:v>6.4074027010611951</c:v>
                </c:pt>
                <c:pt idx="320">
                  <c:v>6.3168673709024237</c:v>
                </c:pt>
                <c:pt idx="321">
                  <c:v>6.2266879816025407</c:v>
                </c:pt>
                <c:pt idx="322">
                  <c:v>6.1368888999730737</c:v>
                </c:pt>
                <c:pt idx="323">
                  <c:v>6.0474938266951845</c:v>
                </c:pt>
                <c:pt idx="324">
                  <c:v>5.9585257946609129</c:v>
                </c:pt>
                <c:pt idx="325">
                  <c:v>5.8700071679035837</c:v>
                </c:pt>
                <c:pt idx="326">
                  <c:v>5.7819596411038168</c:v>
                </c:pt>
                <c:pt idx="327">
                  <c:v>5.6944042396552979</c:v>
                </c:pt>
                <c:pt idx="328">
                  <c:v>5.607361320279427</c:v>
                </c:pt>
                <c:pt idx="329">
                  <c:v>5.5208505721709855</c:v>
                </c:pt>
                <c:pt idx="330">
                  <c:v>5.4348910186643273</c:v>
                </c:pt>
                <c:pt idx="331">
                  <c:v>5.3495010194010044</c:v>
                </c:pt>
                <c:pt idx="332">
                  <c:v>5.2646982729877045</c:v>
                </c:pt>
                <c:pt idx="333">
                  <c:v>5.1804998201274053</c:v>
                </c:pt>
                <c:pt idx="334">
                  <c:v>5.0969220472093415</c:v>
                </c:pt>
                <c:pt idx="335">
                  <c:v>5.0139806903418256</c:v>
                </c:pt>
                <c:pt idx="336">
                  <c:v>4.9316908398142978</c:v>
                </c:pt>
                <c:pt idx="337">
                  <c:v>4.8500669449706768</c:v>
                </c:pt>
                <c:pt idx="338">
                  <c:v>4.7691228194812219</c:v>
                </c:pt>
                <c:pt idx="339">
                  <c:v>4.6888716469955751</c:v>
                </c:pt>
                <c:pt idx="340">
                  <c:v>4.6093259871629142</c:v>
                </c:pt>
                <c:pt idx="341">
                  <c:v>4.5641048122200356</c:v>
                </c:pt>
                <c:pt idx="342">
                  <c:v>4.5304977820022874</c:v>
                </c:pt>
                <c:pt idx="343">
                  <c:v>4.4523983626099852</c:v>
                </c:pt>
                <c:pt idx="344">
                  <c:v>4.3750384561861226</c:v>
                </c:pt>
                <c:pt idx="345">
                  <c:v>4.2984281933677355</c:v>
                </c:pt>
                <c:pt idx="346">
                  <c:v>4.2225771158509735</c:v>
                </c:pt>
                <c:pt idx="347">
                  <c:v>4.1474941842892497</c:v>
                </c:pt>
                <c:pt idx="348">
                  <c:v>4.0731877864513786</c:v>
                </c:pt>
                <c:pt idx="349">
                  <c:v>3.9996657456255771</c:v>
                </c:pt>
                <c:pt idx="350">
                  <c:v>3.9269353292540341</c:v>
                </c:pt>
                <c:pt idx="351">
                  <c:v>3.8550032577847042</c:v>
                </c:pt>
                <c:pt idx="352">
                  <c:v>3.7838757137249011</c:v>
                </c:pt>
                <c:pt idx="353">
                  <c:v>3.7135583508838139</c:v>
                </c:pt>
                <c:pt idx="354">
                  <c:v>3.6440563037890876</c:v>
                </c:pt>
                <c:pt idx="355">
                  <c:v>3.5753741972647748</c:v>
                </c:pt>
                <c:pt idx="356">
                  <c:v>3.5075161561563233</c:v>
                </c:pt>
                <c:pt idx="357">
                  <c:v>3.4404858151903492</c:v>
                </c:pt>
                <c:pt idx="358">
                  <c:v>3.3742863289556908</c:v>
                </c:pt>
                <c:pt idx="359">
                  <c:v>3.3089203819933286</c:v>
                </c:pt>
                <c:pt idx="360">
                  <c:v>3.2443901989825163</c:v>
                </c:pt>
                <c:pt idx="361">
                  <c:v>3.180697555011653</c:v>
                </c:pt>
                <c:pt idx="362">
                  <c:v>3.1178437859206882</c:v>
                </c:pt>
                <c:pt idx="363">
                  <c:v>3.0558297987054033</c:v>
                </c:pt>
                <c:pt idx="364">
                  <c:v>2.9946560819701045</c:v>
                </c:pt>
                <c:pt idx="365">
                  <c:v>2.9343227164197616</c:v>
                </c:pt>
                <c:pt idx="366">
                  <c:v>2.8748293853789879</c:v>
                </c:pt>
                <c:pt idx="367">
                  <c:v>2.816175385329164</c:v>
                </c:pt>
                <c:pt idx="368">
                  <c:v>2.7583596364519778</c:v>
                </c:pt>
                <c:pt idx="369">
                  <c:v>2.7013806931709472</c:v>
                </c:pt>
                <c:pt idx="370">
                  <c:v>2.6452367546803059</c:v>
                </c:pt>
                <c:pt idx="371">
                  <c:v>2.5899256754527058</c:v>
                </c:pt>
                <c:pt idx="372">
                  <c:v>2.5354449757163762</c:v>
                </c:pt>
                <c:pt idx="373">
                  <c:v>2.4817918518937567</c:v>
                </c:pt>
                <c:pt idx="374">
                  <c:v>2.4289631869922084</c:v>
                </c:pt>
                <c:pt idx="375">
                  <c:v>2.3769555609401913</c:v>
                </c:pt>
                <c:pt idx="376">
                  <c:v>2.3257652608598751</c:v>
                </c:pt>
                <c:pt idx="377">
                  <c:v>2.2753882912700032</c:v>
                </c:pt>
                <c:pt idx="378">
                  <c:v>2.2258203842106381</c:v>
                </c:pt>
                <c:pt idx="379">
                  <c:v>2.1770570092844994</c:v>
                </c:pt>
                <c:pt idx="380">
                  <c:v>2.1290933836069286</c:v>
                </c:pt>
                <c:pt idx="381">
                  <c:v>2.0819244816595117</c:v>
                </c:pt>
                <c:pt idx="382">
                  <c:v>2.0355450450405956</c:v>
                </c:pt>
                <c:pt idx="383">
                  <c:v>1.989949592107733</c:v>
                </c:pt>
                <c:pt idx="384">
                  <c:v>1.9451324275062618</c:v>
                </c:pt>
                <c:pt idx="385">
                  <c:v>1.9010876515795783</c:v>
                </c:pt>
                <c:pt idx="386">
                  <c:v>1.8578091696555683</c:v>
                </c:pt>
                <c:pt idx="387">
                  <c:v>1.8152907012054864</c:v>
                </c:pt>
                <c:pt idx="388">
                  <c:v>1.7735257888708449</c:v>
                </c:pt>
                <c:pt idx="389">
                  <c:v>1.7325078073542315</c:v>
                </c:pt>
                <c:pt idx="390">
                  <c:v>1.6922299721706604</c:v>
                </c:pt>
                <c:pt idx="391">
                  <c:v>1.6526853482558281</c:v>
                </c:pt>
                <c:pt idx="392">
                  <c:v>1.6138668584284055</c:v>
                </c:pt>
                <c:pt idx="393">
                  <c:v>1.5757672917034362</c:v>
                </c:pt>
                <c:pt idx="394">
                  <c:v>1.5383793114539208</c:v>
                </c:pt>
                <c:pt idx="395">
                  <c:v>1.5016954634185586</c:v>
                </c:pt>
                <c:pt idx="396">
                  <c:v>1.4657081835533534</c:v>
                </c:pt>
                <c:pt idx="397">
                  <c:v>1.4304098057251626</c:v>
                </c:pt>
                <c:pt idx="398">
                  <c:v>1.3957925692454014</c:v>
                </c:pt>
                <c:pt idx="399">
                  <c:v>1.3618486262425256</c:v>
                </c:pt>
                <c:pt idx="400">
                  <c:v>1.3285700488720016</c:v>
                </c:pt>
                <c:pt idx="401">
                  <c:v>1.2959488363627294</c:v>
                </c:pt>
                <c:pt idx="402">
                  <c:v>1.2639769218989312</c:v>
                </c:pt>
                <c:pt idx="403">
                  <c:v>1.2326461793368289</c:v>
                </c:pt>
                <c:pt idx="404">
                  <c:v>1.2019484297559251</c:v>
                </c:pt>
                <c:pt idx="405">
                  <c:v>1.1718754478442213</c:v>
                </c:pt>
                <c:pt idx="406">
                  <c:v>1.1424189681173527</c:v>
                </c:pt>
                <c:pt idx="407">
                  <c:v>1.113570690971778</c:v>
                </c:pt>
                <c:pt idx="408">
                  <c:v>1.0853222885721894</c:v>
                </c:pt>
                <c:pt idx="409">
                  <c:v>1.0576654105734979</c:v>
                </c:pt>
                <c:pt idx="410">
                  <c:v>1.0305916896779082</c:v>
                </c:pt>
                <c:pt idx="411">
                  <c:v>1.0040927470276053</c:v>
                </c:pt>
                <c:pt idx="412">
                  <c:v>0.97816019743419114</c:v>
                </c:pt>
                <c:pt idx="413">
                  <c:v>0.95278565444561147</c:v>
                </c:pt>
                <c:pt idx="414">
                  <c:v>0.92796073525150691</c:v>
                </c:pt>
                <c:pt idx="415">
                  <c:v>0.90367706542840909</c:v>
                </c:pt>
                <c:pt idx="416">
                  <c:v>0.87992628352598301</c:v>
                </c:pt>
                <c:pt idx="417">
                  <c:v>0.85670004549579726</c:v>
                </c:pt>
                <c:pt idx="418">
                  <c:v>0.8339900289640233</c:v>
                </c:pt>
                <c:pt idx="419">
                  <c:v>0.81178793734978616</c:v>
                </c:pt>
                <c:pt idx="420">
                  <c:v>0.79008550383088205</c:v>
                </c:pt>
                <c:pt idx="421">
                  <c:v>0.76887449515864814</c:v>
                </c:pt>
                <c:pt idx="422">
                  <c:v>0.74814671532391575</c:v>
                </c:pt>
                <c:pt idx="423">
                  <c:v>0.72789400907584856</c:v>
                </c:pt>
                <c:pt idx="424">
                  <c:v>0.70810826529599336</c:v>
                </c:pt>
                <c:pt idx="425">
                  <c:v>0.68878142022948707</c:v>
                </c:pt>
                <c:pt idx="426">
                  <c:v>0.66990546057555422</c:v>
                </c:pt>
                <c:pt idx="427">
                  <c:v>0.65147242643961367</c:v>
                </c:pt>
                <c:pt idx="428">
                  <c:v>0.63347441414932504</c:v>
                </c:pt>
                <c:pt idx="429">
                  <c:v>0.61590357893687164</c:v>
                </c:pt>
                <c:pt idx="430">
                  <c:v>0.5987521374897733</c:v>
                </c:pt>
                <c:pt idx="431">
                  <c:v>0.58201237037282383</c:v>
                </c:pt>
                <c:pt idx="432">
                  <c:v>0.56567662432351729</c:v>
                </c:pt>
                <c:pt idx="433">
                  <c:v>0.54973731442353835</c:v>
                </c:pt>
                <c:pt idx="434">
                  <c:v>0.53418692614871921</c:v>
                </c:pt>
                <c:pt idx="435">
                  <c:v>0.51901801730014974</c:v>
                </c:pt>
                <c:pt idx="436">
                  <c:v>0.50422321981896534</c:v>
                </c:pt>
                <c:pt idx="437">
                  <c:v>0.48979524148738118</c:v>
                </c:pt>
                <c:pt idx="438">
                  <c:v>0.47572686751866422</c:v>
                </c:pt>
                <c:pt idx="439">
                  <c:v>0.46201096203849773</c:v>
                </c:pt>
                <c:pt idx="440">
                  <c:v>0.44864046946060987</c:v>
                </c:pt>
                <c:pt idx="441">
                  <c:v>0.43560841575906234</c:v>
                </c:pt>
                <c:pt idx="442">
                  <c:v>0.42290790963999714</c:v>
                </c:pt>
                <c:pt idx="443">
                  <c:v>0.41053214361535667</c:v>
                </c:pt>
                <c:pt idx="444">
                  <c:v>0.39847439498132875</c:v>
                </c:pt>
                <c:pt idx="445">
                  <c:v>0.38672802670402551</c:v>
                </c:pt>
                <c:pt idx="446">
                  <c:v>0.37528648821506194</c:v>
                </c:pt>
                <c:pt idx="447">
                  <c:v>0.364143316119663</c:v>
                </c:pt>
                <c:pt idx="448">
                  <c:v>0.3532921348198188</c:v>
                </c:pt>
                <c:pt idx="449">
                  <c:v>0.34272665705509908</c:v>
                </c:pt>
                <c:pt idx="450">
                  <c:v>0.33244068436371504</c:v>
                </c:pt>
                <c:pt idx="451">
                  <c:v>0.32242810746626238</c:v>
                </c:pt>
                <c:pt idx="452">
                  <c:v>0.31268290657476572</c:v>
                </c:pt>
                <c:pt idx="453">
                  <c:v>0.30319915162942385</c:v>
                </c:pt>
                <c:pt idx="454">
                  <c:v>0.29397100246557345</c:v>
                </c:pt>
                <c:pt idx="455">
                  <c:v>0.28499270891327338</c:v>
                </c:pt>
                <c:pt idx="456">
                  <c:v>0.27625861083192077</c:v>
                </c:pt>
                <c:pt idx="457">
                  <c:v>0.26776313808226904</c:v>
                </c:pt>
                <c:pt idx="458">
                  <c:v>0.25950081043821238</c:v>
                </c:pt>
                <c:pt idx="459">
                  <c:v>0.25146623744059071</c:v>
                </c:pt>
                <c:pt idx="460">
                  <c:v>0.24365411819535485</c:v>
                </c:pt>
                <c:pt idx="461">
                  <c:v>0.23605924111828774</c:v>
                </c:pt>
                <c:pt idx="462">
                  <c:v>0.2286764836284931</c:v>
                </c:pt>
                <c:pt idx="463">
                  <c:v>0.22150081179282746</c:v>
                </c:pt>
                <c:pt idx="464">
                  <c:v>0.21452727992340051</c:v>
                </c:pt>
                <c:pt idx="465">
                  <c:v>0.20775103013021123</c:v>
                </c:pt>
                <c:pt idx="466">
                  <c:v>0.20116729183101367</c:v>
                </c:pt>
                <c:pt idx="467">
                  <c:v>0.19477138122037529</c:v>
                </c:pt>
                <c:pt idx="468">
                  <c:v>0.18855870069993166</c:v>
                </c:pt>
                <c:pt idx="469">
                  <c:v>0.18252473827174667</c:v>
                </c:pt>
                <c:pt idx="470">
                  <c:v>0.17666506689667968</c:v>
                </c:pt>
                <c:pt idx="471">
                  <c:v>0.17097534381959262</c:v>
                </c:pt>
                <c:pt idx="472">
                  <c:v>0.16545130986321741</c:v>
                </c:pt>
                <c:pt idx="473">
                  <c:v>0.16008878869242252</c:v>
                </c:pt>
                <c:pt idx="474">
                  <c:v>0.15488368605062602</c:v>
                </c:pt>
                <c:pt idx="475">
                  <c:v>0.1498319889700131</c:v>
                </c:pt>
                <c:pt idx="476">
                  <c:v>0.14492976495720328</c:v>
                </c:pt>
                <c:pt idx="477">
                  <c:v>0.14017316115595654</c:v>
                </c:pt>
                <c:pt idx="478">
                  <c:v>0.13555840348847503</c:v>
                </c:pt>
                <c:pt idx="479">
                  <c:v>0.13108179577679449</c:v>
                </c:pt>
                <c:pt idx="480">
                  <c:v>0.12673971884577045</c:v>
                </c:pt>
                <c:pt idx="481">
                  <c:v>0.12252862960901502</c:v>
                </c:pt>
                <c:pt idx="482">
                  <c:v>0.1184450601392589</c:v>
                </c:pt>
                <c:pt idx="483">
                  <c:v>0.1144856167244024</c:v>
                </c:pt>
                <c:pt idx="484">
                  <c:v>0.11064697891060096</c:v>
                </c:pt>
                <c:pt idx="485">
                  <c:v>0.10692589853362951</c:v>
                </c:pt>
                <c:pt idx="486">
                  <c:v>0.10331919873976447</c:v>
                </c:pt>
                <c:pt idx="487">
                  <c:v>9.9823772997335469E-2</c:v>
                </c:pt>
                <c:pt idx="488">
                  <c:v>9.6436584100120945E-2</c:v>
                </c:pt>
                <c:pt idx="489">
                  <c:v>9.3154663163662846E-2</c:v>
                </c:pt>
                <c:pt idx="490">
                  <c:v>8.997510861559313E-2</c:v>
                </c:pt>
                <c:pt idx="491">
                  <c:v>8.6895085180969056E-2</c:v>
                </c:pt>
                <c:pt idx="492">
                  <c:v>8.3911822863633398E-2</c:v>
                </c:pt>
                <c:pt idx="493">
                  <c:v>8.1022615924532929E-2</c:v>
                </c:pt>
                <c:pt idx="494">
                  <c:v>7.8224821857929783E-2</c:v>
                </c:pt>
                <c:pt idx="495">
                  <c:v>7.5515860366360793E-2</c:v>
                </c:pt>
                <c:pt idx="496">
                  <c:v>7.2893212335220739E-2</c:v>
                </c:pt>
                <c:pt idx="497">
                  <c:v>7.0354418807759014E-2</c:v>
                </c:pt>
                <c:pt idx="498">
                  <c:v>6.7897079961277293E-2</c:v>
                </c:pt>
                <c:pt idx="499">
                  <c:v>6.5518854085269404E-2</c:v>
                </c:pt>
                <c:pt idx="500">
                  <c:v>6.321745656220866E-2</c:v>
                </c:pt>
                <c:pt idx="501">
                  <c:v>6.0990658851681756E-2</c:v>
                </c:pt>
                <c:pt idx="502">
                  <c:v>5.8836287478499887E-2</c:v>
                </c:pt>
                <c:pt idx="503">
                  <c:v>5.6752223025407479E-2</c:v>
                </c:pt>
                <c:pt idx="504">
                  <c:v>5.4736399130983021E-2</c:v>
                </c:pt>
                <c:pt idx="505">
                  <c:v>5.2786801493291451E-2</c:v>
                </c:pt>
                <c:pt idx="506">
                  <c:v>5.0901466879814658E-2</c:v>
                </c:pt>
                <c:pt idx="507">
                  <c:v>4.907848214416221E-2</c:v>
                </c:pt>
                <c:pt idx="508">
                  <c:v>4.7315983250038766E-2</c:v>
                </c:pt>
                <c:pt idx="509">
                  <c:v>4.561215430292255E-2</c:v>
                </c:pt>
                <c:pt idx="510">
                  <c:v>4.3965226589875075E-2</c:v>
                </c:pt>
                <c:pt idx="511">
                  <c:v>4.2373477627876001E-2</c:v>
                </c:pt>
                <c:pt idx="512">
                  <c:v>4.0835230221060538E-2</c:v>
                </c:pt>
                <c:pt idx="513">
                  <c:v>0</c:v>
                </c:pt>
                <c:pt idx="514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0521330229520988E-2"/>
                  <c:y val="-4.072387012306547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0.1193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98336577071646E-2"/>
                  <c:y val="-4.072387012306547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0.2311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12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'E5.8 Listeria in fish'!$A$34:$A$35</c:f>
              <c:numCache>
                <c:formatCode>General</c:formatCode>
                <c:ptCount val="2"/>
                <c:pt idx="0">
                  <c:v>0.11934182516389889</c:v>
                </c:pt>
                <c:pt idx="1">
                  <c:v>0.23105019494579104</c:v>
                </c:pt>
              </c:numCache>
            </c:numRef>
          </c:xVal>
          <c:yVal>
            <c:numRef>
              <c:f>'E5.8 Listeria in fish'!$B$34:$B$35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yVal>
          <c:smooth val="1"/>
        </c:ser>
        <c:ser>
          <c:idx val="3"/>
          <c:order val="3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'E5.8 Listeria in fish'!$A$36:$A$38</c:f>
              <c:numCache>
                <c:formatCode>General</c:formatCode>
                <c:ptCount val="3"/>
                <c:pt idx="0">
                  <c:v>8.817507137115807E-2</c:v>
                </c:pt>
                <c:pt idx="1">
                  <c:v>0.17519601005484498</c:v>
                </c:pt>
                <c:pt idx="2">
                  <c:v>0.2654229667288438</c:v>
                </c:pt>
              </c:numCache>
            </c:numRef>
          </c:xVal>
          <c:yVal>
            <c:numRef>
              <c:f>'E5.8 Listeria in fish'!$B$36:$B$38</c:f>
              <c:numCache>
                <c:formatCode>General</c:formatCode>
                <c:ptCount val="3"/>
                <c:pt idx="0">
                  <c:v>12</c:v>
                </c:pt>
                <c:pt idx="1">
                  <c:v>12</c:v>
                </c:pt>
                <c:pt idx="2">
                  <c:v>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92320"/>
        <c:axId val="168006784"/>
      </c:scatterChart>
      <c:valAx>
        <c:axId val="167992320"/>
        <c:scaling>
          <c:orientation val="minMax"/>
          <c:max val="0.30000000000000004"/>
          <c:min val="5.000000000000001E-2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Prevalence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006784"/>
        <c:crossesAt val="0"/>
        <c:crossBetween val="midCat"/>
        <c:majorUnit val="5.000000000000001E-2"/>
      </c:valAx>
      <c:valAx>
        <c:axId val="168006784"/>
        <c:scaling>
          <c:orientation val="minMax"/>
          <c:max val="12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>
            <c:manualLayout>
              <c:xMode val="edge"/>
              <c:yMode val="edge"/>
              <c:x val="1.0780027899813827E-2"/>
              <c:y val="0.2476152662220338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7992320"/>
        <c:crossesAt val="0"/>
        <c:crossBetween val="midCat"/>
        <c:majorUnit val="2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75770997375327"/>
          <c:y val="0.12322516856846473"/>
          <c:w val="0.76344504593175855"/>
          <c:h val="0.71592809278728431"/>
        </c:manualLayout>
      </c:layout>
      <c:scatterChart>
        <c:scatterStyle val="smoothMarker"/>
        <c:varyColors val="0"/>
        <c:ser>
          <c:idx val="0"/>
          <c:order val="0"/>
          <c:tx>
            <c:v>NegBin(11,0.15)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'E5.9 Tubers'!$B$2502:$B$3346</c:f>
              <c:numCache>
                <c:formatCode>General</c:formatCode>
                <c:ptCount val="845"/>
                <c:pt idx="0">
                  <c:v>-0.7</c:v>
                </c:pt>
                <c:pt idx="1">
                  <c:v>-0.7</c:v>
                </c:pt>
                <c:pt idx="2">
                  <c:v>0</c:v>
                </c:pt>
                <c:pt idx="3">
                  <c:v>0.7</c:v>
                </c:pt>
                <c:pt idx="4">
                  <c:v>0.7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1</c:v>
                </c:pt>
                <c:pt idx="8">
                  <c:v>1.7</c:v>
                </c:pt>
                <c:pt idx="9">
                  <c:v>1.7</c:v>
                </c:pt>
                <c:pt idx="10">
                  <c:v>1.3</c:v>
                </c:pt>
                <c:pt idx="11">
                  <c:v>1.3</c:v>
                </c:pt>
                <c:pt idx="12">
                  <c:v>2</c:v>
                </c:pt>
                <c:pt idx="13">
                  <c:v>2.7</c:v>
                </c:pt>
                <c:pt idx="14">
                  <c:v>2.7</c:v>
                </c:pt>
                <c:pt idx="15">
                  <c:v>2.2999999999999998</c:v>
                </c:pt>
                <c:pt idx="16">
                  <c:v>2.2999999999999998</c:v>
                </c:pt>
                <c:pt idx="17">
                  <c:v>3</c:v>
                </c:pt>
                <c:pt idx="18">
                  <c:v>3.7</c:v>
                </c:pt>
                <c:pt idx="19">
                  <c:v>3.7</c:v>
                </c:pt>
                <c:pt idx="20">
                  <c:v>3.3</c:v>
                </c:pt>
                <c:pt idx="21">
                  <c:v>3.3</c:v>
                </c:pt>
                <c:pt idx="22">
                  <c:v>4</c:v>
                </c:pt>
                <c:pt idx="23">
                  <c:v>4.7</c:v>
                </c:pt>
                <c:pt idx="24">
                  <c:v>4.7</c:v>
                </c:pt>
                <c:pt idx="25">
                  <c:v>4.3</c:v>
                </c:pt>
                <c:pt idx="26">
                  <c:v>4.3</c:v>
                </c:pt>
                <c:pt idx="27">
                  <c:v>5</c:v>
                </c:pt>
                <c:pt idx="28">
                  <c:v>5.7</c:v>
                </c:pt>
                <c:pt idx="29">
                  <c:v>5.7</c:v>
                </c:pt>
                <c:pt idx="30">
                  <c:v>5.3</c:v>
                </c:pt>
                <c:pt idx="31">
                  <c:v>5.3</c:v>
                </c:pt>
                <c:pt idx="32">
                  <c:v>6</c:v>
                </c:pt>
                <c:pt idx="33">
                  <c:v>6.7</c:v>
                </c:pt>
                <c:pt idx="34">
                  <c:v>6.7</c:v>
                </c:pt>
                <c:pt idx="35">
                  <c:v>6.3</c:v>
                </c:pt>
                <c:pt idx="36">
                  <c:v>6.3</c:v>
                </c:pt>
                <c:pt idx="37">
                  <c:v>7</c:v>
                </c:pt>
                <c:pt idx="38">
                  <c:v>7.7</c:v>
                </c:pt>
                <c:pt idx="39">
                  <c:v>7.7</c:v>
                </c:pt>
                <c:pt idx="40">
                  <c:v>7.3</c:v>
                </c:pt>
                <c:pt idx="41">
                  <c:v>7.3</c:v>
                </c:pt>
                <c:pt idx="42">
                  <c:v>8</c:v>
                </c:pt>
                <c:pt idx="43">
                  <c:v>8.6999999999999993</c:v>
                </c:pt>
                <c:pt idx="44">
                  <c:v>8.6999999999999993</c:v>
                </c:pt>
                <c:pt idx="45">
                  <c:v>8.3000000000000007</c:v>
                </c:pt>
                <c:pt idx="46">
                  <c:v>8.3000000000000007</c:v>
                </c:pt>
                <c:pt idx="47">
                  <c:v>9</c:v>
                </c:pt>
                <c:pt idx="48">
                  <c:v>9.6999999999999993</c:v>
                </c:pt>
                <c:pt idx="49">
                  <c:v>9.6999999999999993</c:v>
                </c:pt>
                <c:pt idx="50">
                  <c:v>9.3000000000000007</c:v>
                </c:pt>
                <c:pt idx="51">
                  <c:v>9.3000000000000007</c:v>
                </c:pt>
                <c:pt idx="52">
                  <c:v>10</c:v>
                </c:pt>
                <c:pt idx="53">
                  <c:v>10.7</c:v>
                </c:pt>
                <c:pt idx="54">
                  <c:v>10.7</c:v>
                </c:pt>
                <c:pt idx="55">
                  <c:v>10.3</c:v>
                </c:pt>
                <c:pt idx="56">
                  <c:v>10.3</c:v>
                </c:pt>
                <c:pt idx="57">
                  <c:v>11</c:v>
                </c:pt>
                <c:pt idx="58">
                  <c:v>11.7</c:v>
                </c:pt>
                <c:pt idx="59">
                  <c:v>11.7</c:v>
                </c:pt>
                <c:pt idx="60">
                  <c:v>11.3</c:v>
                </c:pt>
                <c:pt idx="61">
                  <c:v>11.3</c:v>
                </c:pt>
                <c:pt idx="62">
                  <c:v>12</c:v>
                </c:pt>
                <c:pt idx="63">
                  <c:v>12.7</c:v>
                </c:pt>
                <c:pt idx="64">
                  <c:v>12.7</c:v>
                </c:pt>
                <c:pt idx="65">
                  <c:v>12.3</c:v>
                </c:pt>
                <c:pt idx="66">
                  <c:v>12.3</c:v>
                </c:pt>
                <c:pt idx="67">
                  <c:v>13</c:v>
                </c:pt>
                <c:pt idx="68">
                  <c:v>13.7</c:v>
                </c:pt>
                <c:pt idx="69">
                  <c:v>13.7</c:v>
                </c:pt>
                <c:pt idx="70">
                  <c:v>13.3</c:v>
                </c:pt>
                <c:pt idx="71">
                  <c:v>13.3</c:v>
                </c:pt>
                <c:pt idx="72">
                  <c:v>14</c:v>
                </c:pt>
                <c:pt idx="73">
                  <c:v>14.7</c:v>
                </c:pt>
                <c:pt idx="74">
                  <c:v>14.7</c:v>
                </c:pt>
                <c:pt idx="75">
                  <c:v>14.3</c:v>
                </c:pt>
                <c:pt idx="76">
                  <c:v>14.3</c:v>
                </c:pt>
                <c:pt idx="77">
                  <c:v>15</c:v>
                </c:pt>
                <c:pt idx="78">
                  <c:v>15.7</c:v>
                </c:pt>
                <c:pt idx="79">
                  <c:v>15.7</c:v>
                </c:pt>
                <c:pt idx="80">
                  <c:v>15.3</c:v>
                </c:pt>
                <c:pt idx="81">
                  <c:v>15.3</c:v>
                </c:pt>
                <c:pt idx="82">
                  <c:v>16</c:v>
                </c:pt>
                <c:pt idx="83">
                  <c:v>16.7</c:v>
                </c:pt>
                <c:pt idx="84">
                  <c:v>16.7</c:v>
                </c:pt>
                <c:pt idx="85">
                  <c:v>16.3</c:v>
                </c:pt>
                <c:pt idx="86">
                  <c:v>16.3</c:v>
                </c:pt>
                <c:pt idx="87">
                  <c:v>17</c:v>
                </c:pt>
                <c:pt idx="88">
                  <c:v>17.7</c:v>
                </c:pt>
                <c:pt idx="89">
                  <c:v>17.7</c:v>
                </c:pt>
                <c:pt idx="90">
                  <c:v>17.3</c:v>
                </c:pt>
                <c:pt idx="91">
                  <c:v>17.3</c:v>
                </c:pt>
                <c:pt idx="92">
                  <c:v>18</c:v>
                </c:pt>
                <c:pt idx="93">
                  <c:v>18.7</c:v>
                </c:pt>
                <c:pt idx="94">
                  <c:v>18.7</c:v>
                </c:pt>
                <c:pt idx="95">
                  <c:v>18.3</c:v>
                </c:pt>
                <c:pt idx="96">
                  <c:v>18.3</c:v>
                </c:pt>
                <c:pt idx="97">
                  <c:v>19</c:v>
                </c:pt>
                <c:pt idx="98">
                  <c:v>19.7</c:v>
                </c:pt>
                <c:pt idx="99">
                  <c:v>19.7</c:v>
                </c:pt>
                <c:pt idx="100">
                  <c:v>19.3</c:v>
                </c:pt>
                <c:pt idx="101">
                  <c:v>19.3</c:v>
                </c:pt>
                <c:pt idx="102">
                  <c:v>20</c:v>
                </c:pt>
                <c:pt idx="103">
                  <c:v>20.7</c:v>
                </c:pt>
                <c:pt idx="104">
                  <c:v>20.7</c:v>
                </c:pt>
                <c:pt idx="105">
                  <c:v>20.3</c:v>
                </c:pt>
                <c:pt idx="106">
                  <c:v>20.3</c:v>
                </c:pt>
                <c:pt idx="107">
                  <c:v>21</c:v>
                </c:pt>
                <c:pt idx="108">
                  <c:v>21.7</c:v>
                </c:pt>
                <c:pt idx="109">
                  <c:v>21.7</c:v>
                </c:pt>
                <c:pt idx="110">
                  <c:v>21.3</c:v>
                </c:pt>
                <c:pt idx="111">
                  <c:v>21.3</c:v>
                </c:pt>
                <c:pt idx="112">
                  <c:v>22</c:v>
                </c:pt>
                <c:pt idx="113">
                  <c:v>22.7</c:v>
                </c:pt>
                <c:pt idx="114">
                  <c:v>22.7</c:v>
                </c:pt>
                <c:pt idx="115">
                  <c:v>22.3</c:v>
                </c:pt>
                <c:pt idx="116">
                  <c:v>22.3</c:v>
                </c:pt>
                <c:pt idx="117">
                  <c:v>23</c:v>
                </c:pt>
                <c:pt idx="118">
                  <c:v>23.7</c:v>
                </c:pt>
                <c:pt idx="119">
                  <c:v>23.7</c:v>
                </c:pt>
                <c:pt idx="120">
                  <c:v>23.3</c:v>
                </c:pt>
                <c:pt idx="121">
                  <c:v>23.3</c:v>
                </c:pt>
                <c:pt idx="122">
                  <c:v>24</c:v>
                </c:pt>
                <c:pt idx="123">
                  <c:v>24.7</c:v>
                </c:pt>
                <c:pt idx="124">
                  <c:v>24.7</c:v>
                </c:pt>
                <c:pt idx="125">
                  <c:v>24.3</c:v>
                </c:pt>
                <c:pt idx="126">
                  <c:v>24.3</c:v>
                </c:pt>
                <c:pt idx="127">
                  <c:v>25</c:v>
                </c:pt>
                <c:pt idx="128">
                  <c:v>25.7</c:v>
                </c:pt>
                <c:pt idx="129">
                  <c:v>25.7</c:v>
                </c:pt>
                <c:pt idx="130">
                  <c:v>25.3</c:v>
                </c:pt>
                <c:pt idx="131">
                  <c:v>25.3</c:v>
                </c:pt>
                <c:pt idx="132">
                  <c:v>26</c:v>
                </c:pt>
                <c:pt idx="133">
                  <c:v>26.7</c:v>
                </c:pt>
                <c:pt idx="134">
                  <c:v>26.7</c:v>
                </c:pt>
                <c:pt idx="135">
                  <c:v>26.3</c:v>
                </c:pt>
                <c:pt idx="136">
                  <c:v>26.3</c:v>
                </c:pt>
                <c:pt idx="137">
                  <c:v>27</c:v>
                </c:pt>
                <c:pt idx="138">
                  <c:v>27.7</c:v>
                </c:pt>
                <c:pt idx="139">
                  <c:v>27.7</c:v>
                </c:pt>
                <c:pt idx="140">
                  <c:v>27.3</c:v>
                </c:pt>
                <c:pt idx="141">
                  <c:v>27.3</c:v>
                </c:pt>
                <c:pt idx="142">
                  <c:v>28</c:v>
                </c:pt>
                <c:pt idx="143">
                  <c:v>28.7</c:v>
                </c:pt>
                <c:pt idx="144">
                  <c:v>28.7</c:v>
                </c:pt>
                <c:pt idx="145">
                  <c:v>28.3</c:v>
                </c:pt>
                <c:pt idx="146">
                  <c:v>28.3</c:v>
                </c:pt>
                <c:pt idx="147">
                  <c:v>29</c:v>
                </c:pt>
                <c:pt idx="148">
                  <c:v>29.7</c:v>
                </c:pt>
                <c:pt idx="149">
                  <c:v>29.7</c:v>
                </c:pt>
                <c:pt idx="150">
                  <c:v>29.3</c:v>
                </c:pt>
                <c:pt idx="151">
                  <c:v>29.3</c:v>
                </c:pt>
                <c:pt idx="152">
                  <c:v>30</c:v>
                </c:pt>
                <c:pt idx="153">
                  <c:v>30.7</c:v>
                </c:pt>
                <c:pt idx="154">
                  <c:v>30.7</c:v>
                </c:pt>
                <c:pt idx="155">
                  <c:v>30.3</c:v>
                </c:pt>
                <c:pt idx="156">
                  <c:v>30.3</c:v>
                </c:pt>
                <c:pt idx="157">
                  <c:v>31</c:v>
                </c:pt>
                <c:pt idx="158">
                  <c:v>31.7</c:v>
                </c:pt>
                <c:pt idx="159">
                  <c:v>31.7</c:v>
                </c:pt>
                <c:pt idx="160">
                  <c:v>31.3</c:v>
                </c:pt>
                <c:pt idx="161">
                  <c:v>31.3</c:v>
                </c:pt>
                <c:pt idx="162">
                  <c:v>32</c:v>
                </c:pt>
                <c:pt idx="163">
                  <c:v>32.700000000000003</c:v>
                </c:pt>
                <c:pt idx="164">
                  <c:v>32.700000000000003</c:v>
                </c:pt>
                <c:pt idx="165">
                  <c:v>32.299999999999997</c:v>
                </c:pt>
                <c:pt idx="166">
                  <c:v>32.299999999999997</c:v>
                </c:pt>
                <c:pt idx="167">
                  <c:v>33</c:v>
                </c:pt>
                <c:pt idx="168">
                  <c:v>33.700000000000003</c:v>
                </c:pt>
                <c:pt idx="169">
                  <c:v>33.700000000000003</c:v>
                </c:pt>
                <c:pt idx="170">
                  <c:v>33.299999999999997</c:v>
                </c:pt>
                <c:pt idx="171">
                  <c:v>33.299999999999997</c:v>
                </c:pt>
                <c:pt idx="172">
                  <c:v>34</c:v>
                </c:pt>
                <c:pt idx="173">
                  <c:v>34.700000000000003</c:v>
                </c:pt>
                <c:pt idx="174">
                  <c:v>34.700000000000003</c:v>
                </c:pt>
                <c:pt idx="175">
                  <c:v>34.299999999999997</c:v>
                </c:pt>
                <c:pt idx="176">
                  <c:v>34.299999999999997</c:v>
                </c:pt>
                <c:pt idx="177">
                  <c:v>35</c:v>
                </c:pt>
                <c:pt idx="178">
                  <c:v>35.700000000000003</c:v>
                </c:pt>
                <c:pt idx="179">
                  <c:v>35.700000000000003</c:v>
                </c:pt>
                <c:pt idx="180">
                  <c:v>35.299999999999997</c:v>
                </c:pt>
                <c:pt idx="181">
                  <c:v>35.299999999999997</c:v>
                </c:pt>
                <c:pt idx="182">
                  <c:v>36</c:v>
                </c:pt>
                <c:pt idx="183">
                  <c:v>36.700000000000003</c:v>
                </c:pt>
                <c:pt idx="184">
                  <c:v>36.700000000000003</c:v>
                </c:pt>
                <c:pt idx="185">
                  <c:v>36.299999999999997</c:v>
                </c:pt>
                <c:pt idx="186">
                  <c:v>36.299999999999997</c:v>
                </c:pt>
                <c:pt idx="187">
                  <c:v>37</c:v>
                </c:pt>
                <c:pt idx="188">
                  <c:v>37.700000000000003</c:v>
                </c:pt>
                <c:pt idx="189">
                  <c:v>37.700000000000003</c:v>
                </c:pt>
                <c:pt idx="190">
                  <c:v>37.299999999999997</c:v>
                </c:pt>
                <c:pt idx="191">
                  <c:v>37.299999999999997</c:v>
                </c:pt>
                <c:pt idx="192">
                  <c:v>38</c:v>
                </c:pt>
                <c:pt idx="193">
                  <c:v>38.700000000000003</c:v>
                </c:pt>
                <c:pt idx="194">
                  <c:v>38.700000000000003</c:v>
                </c:pt>
                <c:pt idx="195">
                  <c:v>38.299999999999997</c:v>
                </c:pt>
                <c:pt idx="196">
                  <c:v>38.299999999999997</c:v>
                </c:pt>
                <c:pt idx="197">
                  <c:v>39</c:v>
                </c:pt>
                <c:pt idx="198">
                  <c:v>39.700000000000003</c:v>
                </c:pt>
                <c:pt idx="199">
                  <c:v>39.700000000000003</c:v>
                </c:pt>
                <c:pt idx="200">
                  <c:v>39.299999999999997</c:v>
                </c:pt>
                <c:pt idx="201">
                  <c:v>39.299999999999997</c:v>
                </c:pt>
                <c:pt idx="202">
                  <c:v>40</c:v>
                </c:pt>
                <c:pt idx="203">
                  <c:v>40.700000000000003</c:v>
                </c:pt>
                <c:pt idx="204">
                  <c:v>40.700000000000003</c:v>
                </c:pt>
                <c:pt idx="205">
                  <c:v>40.299999999999997</c:v>
                </c:pt>
                <c:pt idx="206">
                  <c:v>40.299999999999997</c:v>
                </c:pt>
                <c:pt idx="207">
                  <c:v>41</c:v>
                </c:pt>
                <c:pt idx="208">
                  <c:v>41.7</c:v>
                </c:pt>
                <c:pt idx="209">
                  <c:v>41.7</c:v>
                </c:pt>
                <c:pt idx="210">
                  <c:v>41.3</c:v>
                </c:pt>
                <c:pt idx="211">
                  <c:v>41.3</c:v>
                </c:pt>
                <c:pt idx="212">
                  <c:v>42</c:v>
                </c:pt>
                <c:pt idx="213">
                  <c:v>42.7</c:v>
                </c:pt>
                <c:pt idx="214">
                  <c:v>42.7</c:v>
                </c:pt>
                <c:pt idx="215">
                  <c:v>42.3</c:v>
                </c:pt>
                <c:pt idx="216">
                  <c:v>42.3</c:v>
                </c:pt>
                <c:pt idx="217">
                  <c:v>43</c:v>
                </c:pt>
                <c:pt idx="218">
                  <c:v>43.7</c:v>
                </c:pt>
                <c:pt idx="219">
                  <c:v>43.7</c:v>
                </c:pt>
                <c:pt idx="220">
                  <c:v>43.3</c:v>
                </c:pt>
                <c:pt idx="221">
                  <c:v>43.3</c:v>
                </c:pt>
                <c:pt idx="222">
                  <c:v>44</c:v>
                </c:pt>
                <c:pt idx="223">
                  <c:v>44.7</c:v>
                </c:pt>
                <c:pt idx="224">
                  <c:v>44.7</c:v>
                </c:pt>
                <c:pt idx="225">
                  <c:v>44.3</c:v>
                </c:pt>
                <c:pt idx="226">
                  <c:v>44.3</c:v>
                </c:pt>
                <c:pt idx="227">
                  <c:v>45</c:v>
                </c:pt>
                <c:pt idx="228">
                  <c:v>45.7</c:v>
                </c:pt>
                <c:pt idx="229">
                  <c:v>45.7</c:v>
                </c:pt>
                <c:pt idx="230">
                  <c:v>45.3</c:v>
                </c:pt>
                <c:pt idx="231">
                  <c:v>45.3</c:v>
                </c:pt>
                <c:pt idx="232">
                  <c:v>46</c:v>
                </c:pt>
                <c:pt idx="233">
                  <c:v>46.7</c:v>
                </c:pt>
                <c:pt idx="234">
                  <c:v>46.7</c:v>
                </c:pt>
                <c:pt idx="235">
                  <c:v>46.3</c:v>
                </c:pt>
                <c:pt idx="236">
                  <c:v>46.3</c:v>
                </c:pt>
                <c:pt idx="237">
                  <c:v>47</c:v>
                </c:pt>
                <c:pt idx="238">
                  <c:v>47.7</c:v>
                </c:pt>
                <c:pt idx="239">
                  <c:v>47.7</c:v>
                </c:pt>
                <c:pt idx="240">
                  <c:v>47.3</c:v>
                </c:pt>
                <c:pt idx="241">
                  <c:v>47.3</c:v>
                </c:pt>
                <c:pt idx="242">
                  <c:v>48</c:v>
                </c:pt>
                <c:pt idx="243">
                  <c:v>48.7</c:v>
                </c:pt>
                <c:pt idx="244">
                  <c:v>48.7</c:v>
                </c:pt>
                <c:pt idx="245">
                  <c:v>48.3</c:v>
                </c:pt>
                <c:pt idx="246">
                  <c:v>48.3</c:v>
                </c:pt>
                <c:pt idx="247">
                  <c:v>49</c:v>
                </c:pt>
                <c:pt idx="248">
                  <c:v>49.7</c:v>
                </c:pt>
                <c:pt idx="249">
                  <c:v>49.7</c:v>
                </c:pt>
                <c:pt idx="250">
                  <c:v>49.3</c:v>
                </c:pt>
                <c:pt idx="251">
                  <c:v>49.3</c:v>
                </c:pt>
                <c:pt idx="252">
                  <c:v>50</c:v>
                </c:pt>
                <c:pt idx="253">
                  <c:v>50.7</c:v>
                </c:pt>
                <c:pt idx="254">
                  <c:v>50.7</c:v>
                </c:pt>
                <c:pt idx="255">
                  <c:v>50.3</c:v>
                </c:pt>
                <c:pt idx="256">
                  <c:v>50.3</c:v>
                </c:pt>
                <c:pt idx="257">
                  <c:v>51</c:v>
                </c:pt>
                <c:pt idx="258">
                  <c:v>51.7</c:v>
                </c:pt>
                <c:pt idx="259">
                  <c:v>51.7</c:v>
                </c:pt>
                <c:pt idx="260">
                  <c:v>51.3</c:v>
                </c:pt>
                <c:pt idx="261">
                  <c:v>51.3</c:v>
                </c:pt>
                <c:pt idx="262">
                  <c:v>52</c:v>
                </c:pt>
                <c:pt idx="263">
                  <c:v>52.7</c:v>
                </c:pt>
                <c:pt idx="264">
                  <c:v>52.7</c:v>
                </c:pt>
                <c:pt idx="265">
                  <c:v>52.3</c:v>
                </c:pt>
                <c:pt idx="266">
                  <c:v>52.3</c:v>
                </c:pt>
                <c:pt idx="267">
                  <c:v>53</c:v>
                </c:pt>
                <c:pt idx="268">
                  <c:v>53.7</c:v>
                </c:pt>
                <c:pt idx="269">
                  <c:v>53.7</c:v>
                </c:pt>
                <c:pt idx="270">
                  <c:v>53.3</c:v>
                </c:pt>
                <c:pt idx="271">
                  <c:v>53.3</c:v>
                </c:pt>
                <c:pt idx="272">
                  <c:v>54</c:v>
                </c:pt>
                <c:pt idx="273">
                  <c:v>54.7</c:v>
                </c:pt>
                <c:pt idx="274">
                  <c:v>54.7</c:v>
                </c:pt>
                <c:pt idx="275">
                  <c:v>54.3</c:v>
                </c:pt>
                <c:pt idx="276">
                  <c:v>54.3</c:v>
                </c:pt>
                <c:pt idx="277">
                  <c:v>55</c:v>
                </c:pt>
                <c:pt idx="278">
                  <c:v>55.7</c:v>
                </c:pt>
                <c:pt idx="279">
                  <c:v>55.7</c:v>
                </c:pt>
                <c:pt idx="280">
                  <c:v>55.3</c:v>
                </c:pt>
                <c:pt idx="281">
                  <c:v>55.3</c:v>
                </c:pt>
                <c:pt idx="282">
                  <c:v>56</c:v>
                </c:pt>
                <c:pt idx="283">
                  <c:v>56.7</c:v>
                </c:pt>
                <c:pt idx="284">
                  <c:v>56.7</c:v>
                </c:pt>
                <c:pt idx="285">
                  <c:v>56.3</c:v>
                </c:pt>
                <c:pt idx="286">
                  <c:v>56.3</c:v>
                </c:pt>
                <c:pt idx="287">
                  <c:v>57</c:v>
                </c:pt>
                <c:pt idx="288">
                  <c:v>57.7</c:v>
                </c:pt>
                <c:pt idx="289">
                  <c:v>57.7</c:v>
                </c:pt>
                <c:pt idx="290">
                  <c:v>57.3</c:v>
                </c:pt>
                <c:pt idx="291">
                  <c:v>57.3</c:v>
                </c:pt>
                <c:pt idx="292">
                  <c:v>58</c:v>
                </c:pt>
                <c:pt idx="293">
                  <c:v>58.7</c:v>
                </c:pt>
                <c:pt idx="294">
                  <c:v>58.7</c:v>
                </c:pt>
                <c:pt idx="295">
                  <c:v>58.3</c:v>
                </c:pt>
                <c:pt idx="296">
                  <c:v>58.3</c:v>
                </c:pt>
                <c:pt idx="297">
                  <c:v>59</c:v>
                </c:pt>
                <c:pt idx="298">
                  <c:v>59.7</c:v>
                </c:pt>
                <c:pt idx="299">
                  <c:v>59.7</c:v>
                </c:pt>
                <c:pt idx="300">
                  <c:v>59.3</c:v>
                </c:pt>
                <c:pt idx="301">
                  <c:v>59.3</c:v>
                </c:pt>
                <c:pt idx="302">
                  <c:v>60</c:v>
                </c:pt>
                <c:pt idx="303">
                  <c:v>60.7</c:v>
                </c:pt>
                <c:pt idx="304">
                  <c:v>60.7</c:v>
                </c:pt>
                <c:pt idx="305">
                  <c:v>60.3</c:v>
                </c:pt>
                <c:pt idx="306">
                  <c:v>60.3</c:v>
                </c:pt>
                <c:pt idx="307">
                  <c:v>61</c:v>
                </c:pt>
                <c:pt idx="308">
                  <c:v>61.7</c:v>
                </c:pt>
                <c:pt idx="309">
                  <c:v>61.7</c:v>
                </c:pt>
                <c:pt idx="310">
                  <c:v>61.3</c:v>
                </c:pt>
                <c:pt idx="311">
                  <c:v>61.3</c:v>
                </c:pt>
                <c:pt idx="312">
                  <c:v>62</c:v>
                </c:pt>
                <c:pt idx="313">
                  <c:v>62.7</c:v>
                </c:pt>
                <c:pt idx="314">
                  <c:v>62.7</c:v>
                </c:pt>
                <c:pt idx="315">
                  <c:v>62.3</c:v>
                </c:pt>
                <c:pt idx="316">
                  <c:v>62.3</c:v>
                </c:pt>
                <c:pt idx="317">
                  <c:v>63</c:v>
                </c:pt>
                <c:pt idx="318">
                  <c:v>63.7</c:v>
                </c:pt>
                <c:pt idx="319">
                  <c:v>63.7</c:v>
                </c:pt>
                <c:pt idx="320">
                  <c:v>63.3</c:v>
                </c:pt>
                <c:pt idx="321">
                  <c:v>63.3</c:v>
                </c:pt>
                <c:pt idx="322">
                  <c:v>64</c:v>
                </c:pt>
                <c:pt idx="323">
                  <c:v>64.7</c:v>
                </c:pt>
                <c:pt idx="324">
                  <c:v>64.7</c:v>
                </c:pt>
                <c:pt idx="325">
                  <c:v>64.3</c:v>
                </c:pt>
                <c:pt idx="326">
                  <c:v>64.3</c:v>
                </c:pt>
                <c:pt idx="327">
                  <c:v>65</c:v>
                </c:pt>
                <c:pt idx="328">
                  <c:v>65.7</c:v>
                </c:pt>
                <c:pt idx="329">
                  <c:v>65.7</c:v>
                </c:pt>
                <c:pt idx="330">
                  <c:v>65.3</c:v>
                </c:pt>
                <c:pt idx="331">
                  <c:v>65.3</c:v>
                </c:pt>
                <c:pt idx="332">
                  <c:v>66</c:v>
                </c:pt>
                <c:pt idx="333">
                  <c:v>66.7</c:v>
                </c:pt>
                <c:pt idx="334">
                  <c:v>66.7</c:v>
                </c:pt>
                <c:pt idx="335">
                  <c:v>66.3</c:v>
                </c:pt>
                <c:pt idx="336">
                  <c:v>66.3</c:v>
                </c:pt>
                <c:pt idx="337">
                  <c:v>67</c:v>
                </c:pt>
                <c:pt idx="338">
                  <c:v>67.7</c:v>
                </c:pt>
                <c:pt idx="339">
                  <c:v>67.7</c:v>
                </c:pt>
                <c:pt idx="340">
                  <c:v>67.3</c:v>
                </c:pt>
                <c:pt idx="341">
                  <c:v>67.3</c:v>
                </c:pt>
                <c:pt idx="342">
                  <c:v>68</c:v>
                </c:pt>
                <c:pt idx="343">
                  <c:v>68.7</c:v>
                </c:pt>
                <c:pt idx="344">
                  <c:v>68.7</c:v>
                </c:pt>
                <c:pt idx="345">
                  <c:v>68.3</c:v>
                </c:pt>
                <c:pt idx="346">
                  <c:v>68.3</c:v>
                </c:pt>
                <c:pt idx="347">
                  <c:v>69</c:v>
                </c:pt>
                <c:pt idx="348">
                  <c:v>69.7</c:v>
                </c:pt>
                <c:pt idx="349">
                  <c:v>69.7</c:v>
                </c:pt>
                <c:pt idx="350">
                  <c:v>69.3</c:v>
                </c:pt>
                <c:pt idx="351">
                  <c:v>69.3</c:v>
                </c:pt>
                <c:pt idx="352">
                  <c:v>70</c:v>
                </c:pt>
                <c:pt idx="353">
                  <c:v>70.7</c:v>
                </c:pt>
                <c:pt idx="354">
                  <c:v>70.7</c:v>
                </c:pt>
                <c:pt idx="355">
                  <c:v>70.3</c:v>
                </c:pt>
                <c:pt idx="356">
                  <c:v>70.3</c:v>
                </c:pt>
                <c:pt idx="357">
                  <c:v>71</c:v>
                </c:pt>
                <c:pt idx="358">
                  <c:v>71.7</c:v>
                </c:pt>
                <c:pt idx="359">
                  <c:v>71.7</c:v>
                </c:pt>
                <c:pt idx="360">
                  <c:v>71.3</c:v>
                </c:pt>
                <c:pt idx="361">
                  <c:v>71.3</c:v>
                </c:pt>
                <c:pt idx="362">
                  <c:v>72</c:v>
                </c:pt>
                <c:pt idx="363">
                  <c:v>72.7</c:v>
                </c:pt>
                <c:pt idx="364">
                  <c:v>72.7</c:v>
                </c:pt>
                <c:pt idx="365">
                  <c:v>72.3</c:v>
                </c:pt>
                <c:pt idx="366">
                  <c:v>72.3</c:v>
                </c:pt>
                <c:pt idx="367">
                  <c:v>73</c:v>
                </c:pt>
                <c:pt idx="368">
                  <c:v>73.7</c:v>
                </c:pt>
                <c:pt idx="369">
                  <c:v>73.7</c:v>
                </c:pt>
                <c:pt idx="370">
                  <c:v>73.3</c:v>
                </c:pt>
                <c:pt idx="371">
                  <c:v>73.3</c:v>
                </c:pt>
                <c:pt idx="372">
                  <c:v>74</c:v>
                </c:pt>
                <c:pt idx="373">
                  <c:v>74.7</c:v>
                </c:pt>
                <c:pt idx="374">
                  <c:v>74.7</c:v>
                </c:pt>
                <c:pt idx="375">
                  <c:v>74.3</c:v>
                </c:pt>
                <c:pt idx="376">
                  <c:v>74.3</c:v>
                </c:pt>
                <c:pt idx="377">
                  <c:v>75</c:v>
                </c:pt>
                <c:pt idx="378">
                  <c:v>75.7</c:v>
                </c:pt>
                <c:pt idx="379">
                  <c:v>75.7</c:v>
                </c:pt>
                <c:pt idx="380">
                  <c:v>75.3</c:v>
                </c:pt>
                <c:pt idx="381">
                  <c:v>75.3</c:v>
                </c:pt>
                <c:pt idx="382">
                  <c:v>76</c:v>
                </c:pt>
                <c:pt idx="383">
                  <c:v>76.7</c:v>
                </c:pt>
                <c:pt idx="384">
                  <c:v>76.7</c:v>
                </c:pt>
                <c:pt idx="385">
                  <c:v>76.3</c:v>
                </c:pt>
                <c:pt idx="386">
                  <c:v>76.3</c:v>
                </c:pt>
                <c:pt idx="387">
                  <c:v>77</c:v>
                </c:pt>
                <c:pt idx="388">
                  <c:v>77.7</c:v>
                </c:pt>
                <c:pt idx="389">
                  <c:v>77.7</c:v>
                </c:pt>
                <c:pt idx="390">
                  <c:v>77.3</c:v>
                </c:pt>
                <c:pt idx="391">
                  <c:v>77.3</c:v>
                </c:pt>
                <c:pt idx="392">
                  <c:v>78</c:v>
                </c:pt>
                <c:pt idx="393">
                  <c:v>78.7</c:v>
                </c:pt>
                <c:pt idx="394">
                  <c:v>78.7</c:v>
                </c:pt>
                <c:pt idx="395">
                  <c:v>78.3</c:v>
                </c:pt>
                <c:pt idx="396">
                  <c:v>78.3</c:v>
                </c:pt>
                <c:pt idx="397">
                  <c:v>79</c:v>
                </c:pt>
                <c:pt idx="398">
                  <c:v>79.7</c:v>
                </c:pt>
                <c:pt idx="399">
                  <c:v>79.7</c:v>
                </c:pt>
                <c:pt idx="400">
                  <c:v>79.3</c:v>
                </c:pt>
                <c:pt idx="401">
                  <c:v>79.3</c:v>
                </c:pt>
                <c:pt idx="402">
                  <c:v>80</c:v>
                </c:pt>
                <c:pt idx="403">
                  <c:v>80.7</c:v>
                </c:pt>
                <c:pt idx="404">
                  <c:v>80.7</c:v>
                </c:pt>
                <c:pt idx="405">
                  <c:v>80.3</c:v>
                </c:pt>
                <c:pt idx="406">
                  <c:v>80.3</c:v>
                </c:pt>
                <c:pt idx="407">
                  <c:v>81</c:v>
                </c:pt>
                <c:pt idx="408">
                  <c:v>81.7</c:v>
                </c:pt>
                <c:pt idx="409">
                  <c:v>81.7</c:v>
                </c:pt>
                <c:pt idx="410">
                  <c:v>81.3</c:v>
                </c:pt>
                <c:pt idx="411">
                  <c:v>81.3</c:v>
                </c:pt>
                <c:pt idx="412">
                  <c:v>82</c:v>
                </c:pt>
                <c:pt idx="413">
                  <c:v>82.7</c:v>
                </c:pt>
                <c:pt idx="414">
                  <c:v>82.7</c:v>
                </c:pt>
                <c:pt idx="415">
                  <c:v>82.3</c:v>
                </c:pt>
                <c:pt idx="416">
                  <c:v>82.3</c:v>
                </c:pt>
                <c:pt idx="417">
                  <c:v>83</c:v>
                </c:pt>
                <c:pt idx="418">
                  <c:v>83.7</c:v>
                </c:pt>
                <c:pt idx="419">
                  <c:v>83.7</c:v>
                </c:pt>
                <c:pt idx="420">
                  <c:v>83.3</c:v>
                </c:pt>
                <c:pt idx="421">
                  <c:v>83.3</c:v>
                </c:pt>
                <c:pt idx="422">
                  <c:v>84</c:v>
                </c:pt>
                <c:pt idx="423">
                  <c:v>84.7</c:v>
                </c:pt>
                <c:pt idx="424">
                  <c:v>84.7</c:v>
                </c:pt>
                <c:pt idx="425">
                  <c:v>84.3</c:v>
                </c:pt>
                <c:pt idx="426">
                  <c:v>84.3</c:v>
                </c:pt>
                <c:pt idx="427">
                  <c:v>85</c:v>
                </c:pt>
                <c:pt idx="428">
                  <c:v>85.7</c:v>
                </c:pt>
                <c:pt idx="429">
                  <c:v>85.7</c:v>
                </c:pt>
                <c:pt idx="430">
                  <c:v>85.3</c:v>
                </c:pt>
                <c:pt idx="431">
                  <c:v>85.3</c:v>
                </c:pt>
                <c:pt idx="432">
                  <c:v>86</c:v>
                </c:pt>
                <c:pt idx="433">
                  <c:v>86.7</c:v>
                </c:pt>
                <c:pt idx="434">
                  <c:v>86.7</c:v>
                </c:pt>
                <c:pt idx="435">
                  <c:v>86.3</c:v>
                </c:pt>
                <c:pt idx="436">
                  <c:v>86.3</c:v>
                </c:pt>
                <c:pt idx="437">
                  <c:v>87</c:v>
                </c:pt>
                <c:pt idx="438">
                  <c:v>87.7</c:v>
                </c:pt>
                <c:pt idx="439">
                  <c:v>87.7</c:v>
                </c:pt>
                <c:pt idx="440">
                  <c:v>87.3</c:v>
                </c:pt>
                <c:pt idx="441">
                  <c:v>87.3</c:v>
                </c:pt>
                <c:pt idx="442">
                  <c:v>88</c:v>
                </c:pt>
                <c:pt idx="443">
                  <c:v>88.7</c:v>
                </c:pt>
                <c:pt idx="444">
                  <c:v>88.7</c:v>
                </c:pt>
                <c:pt idx="445">
                  <c:v>88.3</c:v>
                </c:pt>
                <c:pt idx="446">
                  <c:v>88.3</c:v>
                </c:pt>
                <c:pt idx="447">
                  <c:v>89</c:v>
                </c:pt>
                <c:pt idx="448">
                  <c:v>89.7</c:v>
                </c:pt>
                <c:pt idx="449">
                  <c:v>89.7</c:v>
                </c:pt>
                <c:pt idx="450">
                  <c:v>89.3</c:v>
                </c:pt>
                <c:pt idx="451">
                  <c:v>89.3</c:v>
                </c:pt>
                <c:pt idx="452">
                  <c:v>90</c:v>
                </c:pt>
                <c:pt idx="453">
                  <c:v>90.7</c:v>
                </c:pt>
                <c:pt idx="454">
                  <c:v>90.7</c:v>
                </c:pt>
                <c:pt idx="455">
                  <c:v>90.3</c:v>
                </c:pt>
                <c:pt idx="456">
                  <c:v>90.3</c:v>
                </c:pt>
                <c:pt idx="457">
                  <c:v>91</c:v>
                </c:pt>
                <c:pt idx="458">
                  <c:v>91.7</c:v>
                </c:pt>
                <c:pt idx="459">
                  <c:v>91.7</c:v>
                </c:pt>
                <c:pt idx="460">
                  <c:v>91.3</c:v>
                </c:pt>
                <c:pt idx="461">
                  <c:v>91.3</c:v>
                </c:pt>
                <c:pt idx="462">
                  <c:v>92</c:v>
                </c:pt>
                <c:pt idx="463">
                  <c:v>92.7</c:v>
                </c:pt>
                <c:pt idx="464">
                  <c:v>92.7</c:v>
                </c:pt>
                <c:pt idx="465">
                  <c:v>92.3</c:v>
                </c:pt>
                <c:pt idx="466">
                  <c:v>92.3</c:v>
                </c:pt>
                <c:pt idx="467">
                  <c:v>93</c:v>
                </c:pt>
                <c:pt idx="468">
                  <c:v>93.7</c:v>
                </c:pt>
                <c:pt idx="469">
                  <c:v>93.7</c:v>
                </c:pt>
                <c:pt idx="470">
                  <c:v>93.3</c:v>
                </c:pt>
                <c:pt idx="471">
                  <c:v>93.3</c:v>
                </c:pt>
                <c:pt idx="472">
                  <c:v>94</c:v>
                </c:pt>
                <c:pt idx="473">
                  <c:v>94.7</c:v>
                </c:pt>
                <c:pt idx="474">
                  <c:v>94.7</c:v>
                </c:pt>
                <c:pt idx="475">
                  <c:v>94.3</c:v>
                </c:pt>
                <c:pt idx="476">
                  <c:v>94.3</c:v>
                </c:pt>
                <c:pt idx="477">
                  <c:v>95</c:v>
                </c:pt>
                <c:pt idx="478">
                  <c:v>95.7</c:v>
                </c:pt>
                <c:pt idx="479">
                  <c:v>95.7</c:v>
                </c:pt>
                <c:pt idx="480">
                  <c:v>95.3</c:v>
                </c:pt>
                <c:pt idx="481">
                  <c:v>95.3</c:v>
                </c:pt>
                <c:pt idx="482">
                  <c:v>96</c:v>
                </c:pt>
                <c:pt idx="483">
                  <c:v>96.7</c:v>
                </c:pt>
                <c:pt idx="484">
                  <c:v>96.7</c:v>
                </c:pt>
                <c:pt idx="485">
                  <c:v>96.3</c:v>
                </c:pt>
                <c:pt idx="486">
                  <c:v>96.3</c:v>
                </c:pt>
                <c:pt idx="487">
                  <c:v>97</c:v>
                </c:pt>
                <c:pt idx="488">
                  <c:v>97.7</c:v>
                </c:pt>
                <c:pt idx="489">
                  <c:v>97.7</c:v>
                </c:pt>
                <c:pt idx="490">
                  <c:v>97.3</c:v>
                </c:pt>
                <c:pt idx="491">
                  <c:v>97.3</c:v>
                </c:pt>
                <c:pt idx="492">
                  <c:v>98</c:v>
                </c:pt>
                <c:pt idx="493">
                  <c:v>98.7</c:v>
                </c:pt>
                <c:pt idx="494">
                  <c:v>98.7</c:v>
                </c:pt>
                <c:pt idx="495">
                  <c:v>98.3</c:v>
                </c:pt>
                <c:pt idx="496">
                  <c:v>98.3</c:v>
                </c:pt>
                <c:pt idx="497">
                  <c:v>99</c:v>
                </c:pt>
                <c:pt idx="498">
                  <c:v>99.7</c:v>
                </c:pt>
                <c:pt idx="499">
                  <c:v>99.7</c:v>
                </c:pt>
                <c:pt idx="500">
                  <c:v>99.3</c:v>
                </c:pt>
                <c:pt idx="501">
                  <c:v>99.3</c:v>
                </c:pt>
                <c:pt idx="502">
                  <c:v>100</c:v>
                </c:pt>
                <c:pt idx="503">
                  <c:v>100.7</c:v>
                </c:pt>
                <c:pt idx="504">
                  <c:v>100.7</c:v>
                </c:pt>
                <c:pt idx="505">
                  <c:v>100.3</c:v>
                </c:pt>
                <c:pt idx="506">
                  <c:v>100.3</c:v>
                </c:pt>
                <c:pt idx="507">
                  <c:v>101</c:v>
                </c:pt>
                <c:pt idx="508">
                  <c:v>101.7</c:v>
                </c:pt>
                <c:pt idx="509">
                  <c:v>101.7</c:v>
                </c:pt>
                <c:pt idx="510">
                  <c:v>101.3</c:v>
                </c:pt>
                <c:pt idx="511">
                  <c:v>101.3</c:v>
                </c:pt>
                <c:pt idx="512">
                  <c:v>102</c:v>
                </c:pt>
                <c:pt idx="513">
                  <c:v>102.7</c:v>
                </c:pt>
                <c:pt idx="514">
                  <c:v>102.7</c:v>
                </c:pt>
                <c:pt idx="515">
                  <c:v>102.3</c:v>
                </c:pt>
                <c:pt idx="516">
                  <c:v>102.3</c:v>
                </c:pt>
                <c:pt idx="517">
                  <c:v>103</c:v>
                </c:pt>
                <c:pt idx="518">
                  <c:v>103.7</c:v>
                </c:pt>
                <c:pt idx="519">
                  <c:v>103.7</c:v>
                </c:pt>
                <c:pt idx="520">
                  <c:v>103.3</c:v>
                </c:pt>
                <c:pt idx="521">
                  <c:v>103.3</c:v>
                </c:pt>
                <c:pt idx="522">
                  <c:v>104</c:v>
                </c:pt>
                <c:pt idx="523">
                  <c:v>104.7</c:v>
                </c:pt>
                <c:pt idx="524">
                  <c:v>104.7</c:v>
                </c:pt>
                <c:pt idx="525">
                  <c:v>104.3</c:v>
                </c:pt>
                <c:pt idx="526">
                  <c:v>104.3</c:v>
                </c:pt>
                <c:pt idx="527">
                  <c:v>105</c:v>
                </c:pt>
                <c:pt idx="528">
                  <c:v>105.7</c:v>
                </c:pt>
                <c:pt idx="529">
                  <c:v>105.7</c:v>
                </c:pt>
                <c:pt idx="530">
                  <c:v>105.3</c:v>
                </c:pt>
                <c:pt idx="531">
                  <c:v>105.3</c:v>
                </c:pt>
                <c:pt idx="532">
                  <c:v>106</c:v>
                </c:pt>
                <c:pt idx="533">
                  <c:v>106.7</c:v>
                </c:pt>
                <c:pt idx="534">
                  <c:v>106.7</c:v>
                </c:pt>
                <c:pt idx="535">
                  <c:v>106.3</c:v>
                </c:pt>
                <c:pt idx="536">
                  <c:v>106.3</c:v>
                </c:pt>
                <c:pt idx="537">
                  <c:v>107</c:v>
                </c:pt>
                <c:pt idx="538">
                  <c:v>107.7</c:v>
                </c:pt>
                <c:pt idx="539">
                  <c:v>107.7</c:v>
                </c:pt>
                <c:pt idx="540">
                  <c:v>107.3</c:v>
                </c:pt>
                <c:pt idx="541">
                  <c:v>107.3</c:v>
                </c:pt>
                <c:pt idx="542">
                  <c:v>108</c:v>
                </c:pt>
                <c:pt idx="543">
                  <c:v>108.7</c:v>
                </c:pt>
                <c:pt idx="544">
                  <c:v>108.7</c:v>
                </c:pt>
                <c:pt idx="545">
                  <c:v>108.3</c:v>
                </c:pt>
                <c:pt idx="546">
                  <c:v>108.3</c:v>
                </c:pt>
                <c:pt idx="547">
                  <c:v>109</c:v>
                </c:pt>
                <c:pt idx="548">
                  <c:v>109.7</c:v>
                </c:pt>
                <c:pt idx="549">
                  <c:v>109.7</c:v>
                </c:pt>
                <c:pt idx="550">
                  <c:v>109.3</c:v>
                </c:pt>
                <c:pt idx="551">
                  <c:v>109.3</c:v>
                </c:pt>
                <c:pt idx="552">
                  <c:v>110</c:v>
                </c:pt>
                <c:pt idx="553">
                  <c:v>110.7</c:v>
                </c:pt>
                <c:pt idx="554">
                  <c:v>110.7</c:v>
                </c:pt>
                <c:pt idx="555">
                  <c:v>110.3</c:v>
                </c:pt>
                <c:pt idx="556">
                  <c:v>110.3</c:v>
                </c:pt>
                <c:pt idx="557">
                  <c:v>111</c:v>
                </c:pt>
                <c:pt idx="558">
                  <c:v>111.7</c:v>
                </c:pt>
                <c:pt idx="559">
                  <c:v>111.7</c:v>
                </c:pt>
                <c:pt idx="560">
                  <c:v>111.3</c:v>
                </c:pt>
                <c:pt idx="561">
                  <c:v>111.3</c:v>
                </c:pt>
                <c:pt idx="562">
                  <c:v>112</c:v>
                </c:pt>
                <c:pt idx="563">
                  <c:v>112.7</c:v>
                </c:pt>
                <c:pt idx="564">
                  <c:v>112.7</c:v>
                </c:pt>
                <c:pt idx="565">
                  <c:v>112.3</c:v>
                </c:pt>
                <c:pt idx="566">
                  <c:v>112.3</c:v>
                </c:pt>
                <c:pt idx="567">
                  <c:v>113</c:v>
                </c:pt>
                <c:pt idx="568">
                  <c:v>113.7</c:v>
                </c:pt>
                <c:pt idx="569">
                  <c:v>113.7</c:v>
                </c:pt>
                <c:pt idx="570">
                  <c:v>113.3</c:v>
                </c:pt>
                <c:pt idx="571">
                  <c:v>113.3</c:v>
                </c:pt>
                <c:pt idx="572">
                  <c:v>114</c:v>
                </c:pt>
                <c:pt idx="573">
                  <c:v>114.7</c:v>
                </c:pt>
                <c:pt idx="574">
                  <c:v>114.7</c:v>
                </c:pt>
                <c:pt idx="575">
                  <c:v>114.3</c:v>
                </c:pt>
                <c:pt idx="576">
                  <c:v>114.3</c:v>
                </c:pt>
                <c:pt idx="577">
                  <c:v>115</c:v>
                </c:pt>
                <c:pt idx="578">
                  <c:v>115.7</c:v>
                </c:pt>
                <c:pt idx="579">
                  <c:v>115.7</c:v>
                </c:pt>
                <c:pt idx="580">
                  <c:v>115.3</c:v>
                </c:pt>
                <c:pt idx="581">
                  <c:v>115.3</c:v>
                </c:pt>
                <c:pt idx="582">
                  <c:v>116</c:v>
                </c:pt>
                <c:pt idx="583">
                  <c:v>116.7</c:v>
                </c:pt>
                <c:pt idx="584">
                  <c:v>116.7</c:v>
                </c:pt>
                <c:pt idx="585">
                  <c:v>116.3</c:v>
                </c:pt>
                <c:pt idx="586">
                  <c:v>116.3</c:v>
                </c:pt>
                <c:pt idx="587">
                  <c:v>117</c:v>
                </c:pt>
                <c:pt idx="588">
                  <c:v>117.7</c:v>
                </c:pt>
                <c:pt idx="589">
                  <c:v>117.7</c:v>
                </c:pt>
                <c:pt idx="590">
                  <c:v>117.3</c:v>
                </c:pt>
                <c:pt idx="591">
                  <c:v>117.3</c:v>
                </c:pt>
                <c:pt idx="592">
                  <c:v>118</c:v>
                </c:pt>
                <c:pt idx="593">
                  <c:v>118.7</c:v>
                </c:pt>
                <c:pt idx="594">
                  <c:v>118.7</c:v>
                </c:pt>
                <c:pt idx="595">
                  <c:v>118.3</c:v>
                </c:pt>
                <c:pt idx="596">
                  <c:v>118.3</c:v>
                </c:pt>
                <c:pt idx="597">
                  <c:v>119</c:v>
                </c:pt>
                <c:pt idx="598">
                  <c:v>119.7</c:v>
                </c:pt>
                <c:pt idx="599">
                  <c:v>119.7</c:v>
                </c:pt>
                <c:pt idx="600">
                  <c:v>119.3</c:v>
                </c:pt>
                <c:pt idx="601">
                  <c:v>119.3</c:v>
                </c:pt>
                <c:pt idx="602">
                  <c:v>120</c:v>
                </c:pt>
                <c:pt idx="603">
                  <c:v>120.7</c:v>
                </c:pt>
                <c:pt idx="604">
                  <c:v>120.7</c:v>
                </c:pt>
                <c:pt idx="605">
                  <c:v>120.3</c:v>
                </c:pt>
                <c:pt idx="606">
                  <c:v>120.3</c:v>
                </c:pt>
                <c:pt idx="607">
                  <c:v>121</c:v>
                </c:pt>
                <c:pt idx="608">
                  <c:v>121.7</c:v>
                </c:pt>
                <c:pt idx="609">
                  <c:v>121.7</c:v>
                </c:pt>
                <c:pt idx="610">
                  <c:v>121.3</c:v>
                </c:pt>
                <c:pt idx="611">
                  <c:v>121.3</c:v>
                </c:pt>
                <c:pt idx="612">
                  <c:v>122</c:v>
                </c:pt>
                <c:pt idx="613">
                  <c:v>122.7</c:v>
                </c:pt>
                <c:pt idx="614">
                  <c:v>122.7</c:v>
                </c:pt>
                <c:pt idx="615">
                  <c:v>122.3</c:v>
                </c:pt>
                <c:pt idx="616">
                  <c:v>122.3</c:v>
                </c:pt>
                <c:pt idx="617">
                  <c:v>123</c:v>
                </c:pt>
                <c:pt idx="618">
                  <c:v>123.7</c:v>
                </c:pt>
                <c:pt idx="619">
                  <c:v>123.7</c:v>
                </c:pt>
                <c:pt idx="620">
                  <c:v>123.3</c:v>
                </c:pt>
                <c:pt idx="621">
                  <c:v>123.3</c:v>
                </c:pt>
                <c:pt idx="622">
                  <c:v>124</c:v>
                </c:pt>
                <c:pt idx="623">
                  <c:v>124.7</c:v>
                </c:pt>
                <c:pt idx="624">
                  <c:v>124.7</c:v>
                </c:pt>
                <c:pt idx="625">
                  <c:v>124.3</c:v>
                </c:pt>
                <c:pt idx="626">
                  <c:v>124.3</c:v>
                </c:pt>
                <c:pt idx="627">
                  <c:v>125</c:v>
                </c:pt>
                <c:pt idx="628">
                  <c:v>125.7</c:v>
                </c:pt>
                <c:pt idx="629">
                  <c:v>125.7</c:v>
                </c:pt>
                <c:pt idx="630">
                  <c:v>125.3</c:v>
                </c:pt>
                <c:pt idx="631">
                  <c:v>125.3</c:v>
                </c:pt>
                <c:pt idx="632">
                  <c:v>126</c:v>
                </c:pt>
                <c:pt idx="633">
                  <c:v>126.7</c:v>
                </c:pt>
                <c:pt idx="634">
                  <c:v>126.7</c:v>
                </c:pt>
                <c:pt idx="635">
                  <c:v>126.3</c:v>
                </c:pt>
                <c:pt idx="636">
                  <c:v>126.3</c:v>
                </c:pt>
                <c:pt idx="637">
                  <c:v>127</c:v>
                </c:pt>
                <c:pt idx="638">
                  <c:v>127.7</c:v>
                </c:pt>
                <c:pt idx="639">
                  <c:v>127.7</c:v>
                </c:pt>
                <c:pt idx="640">
                  <c:v>127.3</c:v>
                </c:pt>
                <c:pt idx="641">
                  <c:v>127.3</c:v>
                </c:pt>
                <c:pt idx="642">
                  <c:v>128</c:v>
                </c:pt>
                <c:pt idx="643">
                  <c:v>128.69999999999999</c:v>
                </c:pt>
                <c:pt idx="644">
                  <c:v>128.69999999999999</c:v>
                </c:pt>
                <c:pt idx="645">
                  <c:v>128.30000000000001</c:v>
                </c:pt>
                <c:pt idx="646">
                  <c:v>128.30000000000001</c:v>
                </c:pt>
                <c:pt idx="647">
                  <c:v>129</c:v>
                </c:pt>
                <c:pt idx="648">
                  <c:v>129.69999999999999</c:v>
                </c:pt>
                <c:pt idx="649">
                  <c:v>129.69999999999999</c:v>
                </c:pt>
                <c:pt idx="650">
                  <c:v>129.30000000000001</c:v>
                </c:pt>
                <c:pt idx="651">
                  <c:v>129.30000000000001</c:v>
                </c:pt>
                <c:pt idx="652">
                  <c:v>130</c:v>
                </c:pt>
                <c:pt idx="653">
                  <c:v>130.69999999999999</c:v>
                </c:pt>
                <c:pt idx="654">
                  <c:v>130.69999999999999</c:v>
                </c:pt>
                <c:pt idx="655">
                  <c:v>130.30000000000001</c:v>
                </c:pt>
                <c:pt idx="656">
                  <c:v>130.30000000000001</c:v>
                </c:pt>
                <c:pt idx="657">
                  <c:v>131</c:v>
                </c:pt>
                <c:pt idx="658">
                  <c:v>131.69999999999999</c:v>
                </c:pt>
                <c:pt idx="659">
                  <c:v>131.69999999999999</c:v>
                </c:pt>
                <c:pt idx="660">
                  <c:v>131.30000000000001</c:v>
                </c:pt>
                <c:pt idx="661">
                  <c:v>131.30000000000001</c:v>
                </c:pt>
                <c:pt idx="662">
                  <c:v>132</c:v>
                </c:pt>
                <c:pt idx="663">
                  <c:v>132.69999999999999</c:v>
                </c:pt>
                <c:pt idx="664">
                  <c:v>132.69999999999999</c:v>
                </c:pt>
                <c:pt idx="665">
                  <c:v>132.30000000000001</c:v>
                </c:pt>
                <c:pt idx="666">
                  <c:v>132.30000000000001</c:v>
                </c:pt>
                <c:pt idx="667">
                  <c:v>133</c:v>
                </c:pt>
                <c:pt idx="668">
                  <c:v>133.69999999999999</c:v>
                </c:pt>
                <c:pt idx="669">
                  <c:v>133.69999999999999</c:v>
                </c:pt>
                <c:pt idx="670">
                  <c:v>133.30000000000001</c:v>
                </c:pt>
                <c:pt idx="671">
                  <c:v>133.30000000000001</c:v>
                </c:pt>
                <c:pt idx="672">
                  <c:v>134</c:v>
                </c:pt>
                <c:pt idx="673">
                  <c:v>134.69999999999999</c:v>
                </c:pt>
                <c:pt idx="674">
                  <c:v>134.69999999999999</c:v>
                </c:pt>
                <c:pt idx="675">
                  <c:v>134.30000000000001</c:v>
                </c:pt>
                <c:pt idx="676">
                  <c:v>134.30000000000001</c:v>
                </c:pt>
                <c:pt idx="677">
                  <c:v>135</c:v>
                </c:pt>
                <c:pt idx="678">
                  <c:v>135.69999999999999</c:v>
                </c:pt>
                <c:pt idx="679">
                  <c:v>135.69999999999999</c:v>
                </c:pt>
                <c:pt idx="680">
                  <c:v>135.30000000000001</c:v>
                </c:pt>
                <c:pt idx="681">
                  <c:v>135.30000000000001</c:v>
                </c:pt>
                <c:pt idx="682">
                  <c:v>136</c:v>
                </c:pt>
                <c:pt idx="683">
                  <c:v>136.69999999999999</c:v>
                </c:pt>
                <c:pt idx="684">
                  <c:v>136.69999999999999</c:v>
                </c:pt>
                <c:pt idx="685">
                  <c:v>136.30000000000001</c:v>
                </c:pt>
                <c:pt idx="686">
                  <c:v>136.30000000000001</c:v>
                </c:pt>
                <c:pt idx="687">
                  <c:v>137</c:v>
                </c:pt>
                <c:pt idx="688">
                  <c:v>137.69999999999999</c:v>
                </c:pt>
                <c:pt idx="689">
                  <c:v>137.69999999999999</c:v>
                </c:pt>
                <c:pt idx="690">
                  <c:v>137.30000000000001</c:v>
                </c:pt>
                <c:pt idx="691">
                  <c:v>137.30000000000001</c:v>
                </c:pt>
                <c:pt idx="692">
                  <c:v>138</c:v>
                </c:pt>
                <c:pt idx="693">
                  <c:v>138.69999999999999</c:v>
                </c:pt>
                <c:pt idx="694">
                  <c:v>138.69999999999999</c:v>
                </c:pt>
                <c:pt idx="695">
                  <c:v>138.30000000000001</c:v>
                </c:pt>
                <c:pt idx="696">
                  <c:v>138.30000000000001</c:v>
                </c:pt>
                <c:pt idx="697">
                  <c:v>139</c:v>
                </c:pt>
                <c:pt idx="698">
                  <c:v>139.69999999999999</c:v>
                </c:pt>
                <c:pt idx="699">
                  <c:v>139.69999999999999</c:v>
                </c:pt>
                <c:pt idx="700">
                  <c:v>139.30000000000001</c:v>
                </c:pt>
                <c:pt idx="701">
                  <c:v>139.30000000000001</c:v>
                </c:pt>
                <c:pt idx="702">
                  <c:v>140</c:v>
                </c:pt>
                <c:pt idx="703">
                  <c:v>140.69999999999999</c:v>
                </c:pt>
                <c:pt idx="704">
                  <c:v>140.69999999999999</c:v>
                </c:pt>
              </c:numCache>
            </c:numRef>
          </c:xVal>
          <c:yVal>
            <c:numRef>
              <c:f>'E5.9 Tubers'!$C$2502:$C$3346</c:f>
              <c:numCache>
                <c:formatCode>General</c:formatCode>
                <c:ptCount val="845"/>
                <c:pt idx="0">
                  <c:v>9.9999999999999998E-201</c:v>
                </c:pt>
                <c:pt idx="1">
                  <c:v>8.6497558593750316E-10</c:v>
                </c:pt>
                <c:pt idx="2">
                  <c:v>8.6497558593750316E-10</c:v>
                </c:pt>
                <c:pt idx="3">
                  <c:v>8.6497558593750316E-10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8.0875217285156362E-9</c:v>
                </c:pt>
                <c:pt idx="7">
                  <c:v>8.0875217285156362E-9</c:v>
                </c:pt>
                <c:pt idx="8">
                  <c:v>8.0875217285156362E-9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4.124636081542981E-8</c:v>
                </c:pt>
                <c:pt idx="12">
                  <c:v>4.124636081542981E-8</c:v>
                </c:pt>
                <c:pt idx="13">
                  <c:v>4.124636081542981E-8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1.5192409567016628E-7</c:v>
                </c:pt>
                <c:pt idx="17">
                  <c:v>1.5192409567016628E-7</c:v>
                </c:pt>
                <c:pt idx="18">
                  <c:v>1.5192409567016628E-7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4.5197418461874346E-7</c:v>
                </c:pt>
                <c:pt idx="22">
                  <c:v>4.5197418461874346E-7</c:v>
                </c:pt>
                <c:pt idx="23">
                  <c:v>4.5197418461874346E-7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1.1525341707777965E-6</c:v>
                </c:pt>
                <c:pt idx="27">
                  <c:v>1.1525341707777965E-6</c:v>
                </c:pt>
                <c:pt idx="28">
                  <c:v>1.1525341707777965E-6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2.6124107870963399E-6</c:v>
                </c:pt>
                <c:pt idx="32">
                  <c:v>2.6124107870963399E-6</c:v>
                </c:pt>
                <c:pt idx="33">
                  <c:v>2.6124107870963399E-6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5.3927622676488686E-6</c:v>
                </c:pt>
                <c:pt idx="37">
                  <c:v>5.3927622676488686E-6</c:v>
                </c:pt>
                <c:pt idx="38">
                  <c:v>5.3927622676488686E-6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1.0313657836878464E-5</c:v>
                </c:pt>
                <c:pt idx="42">
                  <c:v>1.0313657836878464E-5</c:v>
                </c:pt>
                <c:pt idx="43">
                  <c:v>1.0313657836878464E-5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1.8507286007287465E-5</c:v>
                </c:pt>
                <c:pt idx="47">
                  <c:v>1.8507286007287465E-5</c:v>
                </c:pt>
                <c:pt idx="48">
                  <c:v>1.8507286007287465E-5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3.1462386212388694E-5</c:v>
                </c:pt>
                <c:pt idx="52">
                  <c:v>3.1462386212388694E-5</c:v>
                </c:pt>
                <c:pt idx="53">
                  <c:v>3.1462386212388694E-5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5.1054872171921642E-5</c:v>
                </c:pt>
                <c:pt idx="57">
                  <c:v>5.1054872171921642E-5</c:v>
                </c:pt>
                <c:pt idx="58">
                  <c:v>5.1054872171921642E-5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7.9560509134577926E-5</c:v>
                </c:pt>
                <c:pt idx="62">
                  <c:v>7.9560509134577926E-5</c:v>
                </c:pt>
                <c:pt idx="63">
                  <c:v>7.9560509134577926E-5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1.1964676566007679E-4</c:v>
                </c:pt>
                <c:pt idx="67">
                  <c:v>1.1964676566007679E-4</c:v>
                </c:pt>
                <c:pt idx="68">
                  <c:v>1.1964676566007679E-4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1.7434242996182609E-4</c:v>
                </c:pt>
                <c:pt idx="72">
                  <c:v>1.7434242996182609E-4</c:v>
                </c:pt>
                <c:pt idx="73">
                  <c:v>1.7434242996182609E-4</c:v>
                </c:pt>
                <c:pt idx="74">
                  <c:v>9.9999999999999998E-201</c:v>
                </c:pt>
                <c:pt idx="75">
                  <c:v>9.9999999999999998E-201</c:v>
                </c:pt>
                <c:pt idx="76">
                  <c:v>2.4698510911258704E-4</c:v>
                </c:pt>
                <c:pt idx="77">
                  <c:v>2.4698510911258704E-4</c:v>
                </c:pt>
                <c:pt idx="78">
                  <c:v>2.4698510911258704E-4</c:v>
                </c:pt>
                <c:pt idx="79">
                  <c:v>9.9999999999999998E-201</c:v>
                </c:pt>
                <c:pt idx="80">
                  <c:v>9.9999999999999998E-201</c:v>
                </c:pt>
                <c:pt idx="81">
                  <c:v>3.4114818196176087E-4</c:v>
                </c:pt>
                <c:pt idx="82">
                  <c:v>3.4114818196176087E-4</c:v>
                </c:pt>
                <c:pt idx="83">
                  <c:v>3.4114818196176087E-4</c:v>
                </c:pt>
                <c:pt idx="84">
                  <c:v>9.9999999999999998E-201</c:v>
                </c:pt>
                <c:pt idx="85">
                  <c:v>9.9999999999999998E-201</c:v>
                </c:pt>
                <c:pt idx="86">
                  <c:v>4.605500456483769E-4</c:v>
                </c:pt>
                <c:pt idx="87">
                  <c:v>4.605500456483769E-4</c:v>
                </c:pt>
                <c:pt idx="88">
                  <c:v>4.605500456483769E-4</c:v>
                </c:pt>
                <c:pt idx="89">
                  <c:v>9.9999999999999998E-201</c:v>
                </c:pt>
                <c:pt idx="90">
                  <c:v>9.9999999999999998E-201</c:v>
                </c:pt>
                <c:pt idx="91">
                  <c:v>6.0894950480174263E-4</c:v>
                </c:pt>
                <c:pt idx="92">
                  <c:v>6.0894950480174263E-4</c:v>
                </c:pt>
                <c:pt idx="93">
                  <c:v>6.0894950480174263E-4</c:v>
                </c:pt>
                <c:pt idx="94">
                  <c:v>9.9999999999999998E-201</c:v>
                </c:pt>
                <c:pt idx="95">
                  <c:v>9.9999999999999998E-201</c:v>
                </c:pt>
                <c:pt idx="96">
                  <c:v>7.9003185754541886E-4</c:v>
                </c:pt>
                <c:pt idx="97">
                  <c:v>7.9003185754541886E-4</c:v>
                </c:pt>
                <c:pt idx="98">
                  <c:v>7.9003185754541886E-4</c:v>
                </c:pt>
                <c:pt idx="99">
                  <c:v>9.9999999999999998E-201</c:v>
                </c:pt>
                <c:pt idx="100">
                  <c:v>9.9999999999999998E-201</c:v>
                </c:pt>
                <c:pt idx="101">
                  <c:v>1.0072906183704097E-3</c:v>
                </c:pt>
                <c:pt idx="102">
                  <c:v>1.0072906183704097E-3</c:v>
                </c:pt>
                <c:pt idx="103">
                  <c:v>1.0072906183704097E-3</c:v>
                </c:pt>
                <c:pt idx="104">
                  <c:v>9.9999999999999998E-201</c:v>
                </c:pt>
                <c:pt idx="105">
                  <c:v>9.9999999999999998E-201</c:v>
                </c:pt>
                <c:pt idx="106">
                  <c:v>1.263909894955252E-3</c:v>
                </c:pt>
                <c:pt idx="107">
                  <c:v>1.263909894955252E-3</c:v>
                </c:pt>
                <c:pt idx="108">
                  <c:v>1.263909894955252E-3</c:v>
                </c:pt>
                <c:pt idx="109">
                  <c:v>9.9999999999999998E-201</c:v>
                </c:pt>
                <c:pt idx="110">
                  <c:v>9.9999999999999998E-201</c:v>
                </c:pt>
                <c:pt idx="111">
                  <c:v>1.5626522337628566E-3</c:v>
                </c:pt>
                <c:pt idx="112">
                  <c:v>1.5626522337628566E-3</c:v>
                </c:pt>
                <c:pt idx="113">
                  <c:v>1.5626522337628566E-3</c:v>
                </c:pt>
                <c:pt idx="114">
                  <c:v>9.9999999999999998E-201</c:v>
                </c:pt>
                <c:pt idx="115">
                  <c:v>9.9999999999999998E-201</c:v>
                </c:pt>
                <c:pt idx="116">
                  <c:v>1.9057563111760066E-3</c:v>
                </c:pt>
                <c:pt idx="117">
                  <c:v>1.9057563111760066E-3</c:v>
                </c:pt>
                <c:pt idx="118">
                  <c:v>1.9057563111760066E-3</c:v>
                </c:pt>
                <c:pt idx="119">
                  <c:v>9.9999999999999998E-201</c:v>
                </c:pt>
                <c:pt idx="120">
                  <c:v>9.9999999999999998E-201</c:v>
                </c:pt>
                <c:pt idx="121">
                  <c:v>2.2948482247077719E-3</c:v>
                </c:pt>
                <c:pt idx="122">
                  <c:v>2.2948482247077719E-3</c:v>
                </c:pt>
                <c:pt idx="123">
                  <c:v>2.2948482247077719E-3</c:v>
                </c:pt>
                <c:pt idx="124">
                  <c:v>9.9999999999999998E-201</c:v>
                </c:pt>
                <c:pt idx="125">
                  <c:v>9.9999999999999998E-201</c:v>
                </c:pt>
                <c:pt idx="126">
                  <c:v>2.730869387402253E-3</c:v>
                </c:pt>
                <c:pt idx="127">
                  <c:v>2.730869387402253E-3</c:v>
                </c:pt>
                <c:pt idx="128">
                  <c:v>2.730869387402253E-3</c:v>
                </c:pt>
                <c:pt idx="129">
                  <c:v>9.9999999999999998E-201</c:v>
                </c:pt>
                <c:pt idx="130">
                  <c:v>9.9999999999999998E-201</c:v>
                </c:pt>
                <c:pt idx="131">
                  <c:v>3.2140232020964922E-3</c:v>
                </c:pt>
                <c:pt idx="132">
                  <c:v>3.2140232020964922E-3</c:v>
                </c:pt>
                <c:pt idx="133">
                  <c:v>3.2140232020964922E-3</c:v>
                </c:pt>
                <c:pt idx="134">
                  <c:v>9.9999999999999998E-201</c:v>
                </c:pt>
                <c:pt idx="135">
                  <c:v>9.9999999999999998E-201</c:v>
                </c:pt>
                <c:pt idx="136">
                  <c:v>3.7437418409605495E-3</c:v>
                </c:pt>
                <c:pt idx="137">
                  <c:v>3.7437418409605495E-3</c:v>
                </c:pt>
                <c:pt idx="138">
                  <c:v>3.7437418409605495E-3</c:v>
                </c:pt>
                <c:pt idx="139">
                  <c:v>9.9999999999999998E-201</c:v>
                </c:pt>
                <c:pt idx="140">
                  <c:v>9.9999999999999998E-201</c:v>
                </c:pt>
                <c:pt idx="141">
                  <c:v>4.3186736236794886E-3</c:v>
                </c:pt>
                <c:pt idx="142">
                  <c:v>4.3186736236794886E-3</c:v>
                </c:pt>
                <c:pt idx="143">
                  <c:v>4.3186736236794886E-3</c:v>
                </c:pt>
                <c:pt idx="144">
                  <c:v>9.9999999999999998E-201</c:v>
                </c:pt>
                <c:pt idx="145">
                  <c:v>9.9999999999999998E-201</c:v>
                </c:pt>
                <c:pt idx="146">
                  <c:v>4.9366907112060356E-3</c:v>
                </c:pt>
                <c:pt idx="147">
                  <c:v>4.9366907112060356E-3</c:v>
                </c:pt>
                <c:pt idx="148">
                  <c:v>4.9366907112060356E-3</c:v>
                </c:pt>
                <c:pt idx="149">
                  <c:v>9.9999999999999998E-201</c:v>
                </c:pt>
                <c:pt idx="150">
                  <c:v>9.9999999999999998E-201</c:v>
                </c:pt>
                <c:pt idx="151">
                  <c:v>5.5949161393668394E-3</c:v>
                </c:pt>
                <c:pt idx="152">
                  <c:v>5.5949161393668394E-3</c:v>
                </c:pt>
                <c:pt idx="153">
                  <c:v>5.5949161393668394E-3</c:v>
                </c:pt>
                <c:pt idx="154">
                  <c:v>9.9999999999999998E-201</c:v>
                </c:pt>
                <c:pt idx="155">
                  <c:v>9.9999999999999998E-201</c:v>
                </c:pt>
                <c:pt idx="156">
                  <c:v>6.2897686276430498E-3</c:v>
                </c:pt>
                <c:pt idx="157">
                  <c:v>6.2897686276430498E-3</c:v>
                </c:pt>
                <c:pt idx="158">
                  <c:v>6.2897686276430498E-3</c:v>
                </c:pt>
                <c:pt idx="159">
                  <c:v>9.9999999999999998E-201</c:v>
                </c:pt>
                <c:pt idx="160">
                  <c:v>9.9999999999999998E-201</c:v>
                </c:pt>
                <c:pt idx="161">
                  <c:v>7.0170231252142737E-3</c:v>
                </c:pt>
                <c:pt idx="162">
                  <c:v>7.0170231252142737E-3</c:v>
                </c:pt>
                <c:pt idx="163">
                  <c:v>7.0170231252142737E-3</c:v>
                </c:pt>
                <c:pt idx="164">
                  <c:v>9.9999999999999998E-201</c:v>
                </c:pt>
                <c:pt idx="165">
                  <c:v>9.9999999999999998E-201</c:v>
                </c:pt>
                <c:pt idx="166">
                  <c:v>7.7718847038358158E-3</c:v>
                </c:pt>
                <c:pt idx="167">
                  <c:v>7.7718847038358158E-3</c:v>
                </c:pt>
                <c:pt idx="168">
                  <c:v>7.7718847038358158E-3</c:v>
                </c:pt>
                <c:pt idx="169">
                  <c:v>9.9999999999999998E-201</c:v>
                </c:pt>
                <c:pt idx="170">
                  <c:v>9.9999999999999998E-201</c:v>
                </c:pt>
                <c:pt idx="171">
                  <c:v>8.5490731742193862E-3</c:v>
                </c:pt>
                <c:pt idx="172">
                  <c:v>8.5490731742193862E-3</c:v>
                </c:pt>
                <c:pt idx="173">
                  <c:v>8.5490731742193862E-3</c:v>
                </c:pt>
                <c:pt idx="174">
                  <c:v>9.9999999999999998E-201</c:v>
                </c:pt>
                <c:pt idx="175">
                  <c:v>9.9999999999999998E-201</c:v>
                </c:pt>
                <c:pt idx="176">
                  <c:v>9.3429156832540577E-3</c:v>
                </c:pt>
                <c:pt idx="177">
                  <c:v>9.3429156832540577E-3</c:v>
                </c:pt>
                <c:pt idx="178">
                  <c:v>9.3429156832540577E-3</c:v>
                </c:pt>
                <c:pt idx="179">
                  <c:v>9.9999999999999998E-201</c:v>
                </c:pt>
                <c:pt idx="180">
                  <c:v>9.9999999999999998E-201</c:v>
                </c:pt>
                <c:pt idx="181">
                  <c:v>1.0147444533756475E-2</c:v>
                </c:pt>
                <c:pt idx="182">
                  <c:v>1.0147444533756475E-2</c:v>
                </c:pt>
                <c:pt idx="183">
                  <c:v>1.0147444533756475E-2</c:v>
                </c:pt>
                <c:pt idx="184">
                  <c:v>9.9999999999999998E-201</c:v>
                </c:pt>
                <c:pt idx="185">
                  <c:v>9.9999999999999998E-201</c:v>
                </c:pt>
                <c:pt idx="186">
                  <c:v>1.0956497543880298E-2</c:v>
                </c:pt>
                <c:pt idx="187">
                  <c:v>1.0956497543880298E-2</c:v>
                </c:pt>
                <c:pt idx="188">
                  <c:v>1.0956497543880298E-2</c:v>
                </c:pt>
                <c:pt idx="189">
                  <c:v>9.9999999999999998E-201</c:v>
                </c:pt>
                <c:pt idx="190">
                  <c:v>9.9999999999999998E-201</c:v>
                </c:pt>
                <c:pt idx="191">
                  <c:v>1.1763818415534644E-2</c:v>
                </c:pt>
                <c:pt idx="192">
                  <c:v>1.1763818415534644E-2</c:v>
                </c:pt>
                <c:pt idx="193">
                  <c:v>1.1763818415534644E-2</c:v>
                </c:pt>
                <c:pt idx="194">
                  <c:v>9.9999999999999998E-201</c:v>
                </c:pt>
                <c:pt idx="195">
                  <c:v>9.9999999999999998E-201</c:v>
                </c:pt>
                <c:pt idx="196">
                  <c:v>1.2563154795051823E-2</c:v>
                </c:pt>
                <c:pt idx="197">
                  <c:v>1.2563154795051823E-2</c:v>
                </c:pt>
                <c:pt idx="198">
                  <c:v>1.2563154795051823E-2</c:v>
                </c:pt>
                <c:pt idx="199">
                  <c:v>9.9999999999999998E-201</c:v>
                </c:pt>
                <c:pt idx="200">
                  <c:v>9.9999999999999998E-201</c:v>
                </c:pt>
                <c:pt idx="201">
                  <c:v>1.3348351969742517E-2</c:v>
                </c:pt>
                <c:pt idx="202">
                  <c:v>1.3348351969742517E-2</c:v>
                </c:pt>
                <c:pt idx="203">
                  <c:v>1.3348351969742517E-2</c:v>
                </c:pt>
                <c:pt idx="204">
                  <c:v>9.9999999999999998E-201</c:v>
                </c:pt>
                <c:pt idx="205">
                  <c:v>9.9999999999999998E-201</c:v>
                </c:pt>
                <c:pt idx="206">
                  <c:v>1.4113440436300806E-2</c:v>
                </c:pt>
                <c:pt idx="207">
                  <c:v>1.4113440436300806E-2</c:v>
                </c:pt>
                <c:pt idx="208">
                  <c:v>1.4113440436300806E-2</c:v>
                </c:pt>
                <c:pt idx="209">
                  <c:v>9.9999999999999998E-201</c:v>
                </c:pt>
                <c:pt idx="210">
                  <c:v>9.9999999999999998E-201</c:v>
                </c:pt>
                <c:pt idx="211">
                  <c:v>1.4852715887726242E-2</c:v>
                </c:pt>
                <c:pt idx="212">
                  <c:v>1.4852715887726242E-2</c:v>
                </c:pt>
                <c:pt idx="213">
                  <c:v>1.4852715887726242E-2</c:v>
                </c:pt>
                <c:pt idx="214">
                  <c:v>9.9999999999999998E-201</c:v>
                </c:pt>
                <c:pt idx="215">
                  <c:v>9.9999999999999998E-201</c:v>
                </c:pt>
                <c:pt idx="216">
                  <c:v>1.5560810482373705E-2</c:v>
                </c:pt>
                <c:pt idx="217">
                  <c:v>1.5560810482373705E-2</c:v>
                </c:pt>
                <c:pt idx="218">
                  <c:v>1.5560810482373705E-2</c:v>
                </c:pt>
                <c:pt idx="219">
                  <c:v>9.9999999999999998E-201</c:v>
                </c:pt>
                <c:pt idx="220">
                  <c:v>9.9999999999999998E-201</c:v>
                </c:pt>
                <c:pt idx="221">
                  <c:v>1.6232754571385233E-2</c:v>
                </c:pt>
                <c:pt idx="222">
                  <c:v>1.6232754571385233E-2</c:v>
                </c:pt>
                <c:pt idx="223">
                  <c:v>1.6232754571385233E-2</c:v>
                </c:pt>
                <c:pt idx="224">
                  <c:v>9.9999999999999998E-201</c:v>
                </c:pt>
                <c:pt idx="225">
                  <c:v>9.9999999999999998E-201</c:v>
                </c:pt>
                <c:pt idx="226">
                  <c:v>1.6864028360272121E-2</c:v>
                </c:pt>
                <c:pt idx="227">
                  <c:v>1.6864028360272121E-2</c:v>
                </c:pt>
                <c:pt idx="228">
                  <c:v>1.6864028360272121E-2</c:v>
                </c:pt>
                <c:pt idx="229">
                  <c:v>9.9999999999999998E-201</c:v>
                </c:pt>
                <c:pt idx="230">
                  <c:v>9.9999999999999998E-201</c:v>
                </c:pt>
                <c:pt idx="231">
                  <c:v>1.7450603259760084E-2</c:v>
                </c:pt>
                <c:pt idx="232">
                  <c:v>1.7450603259760084E-2</c:v>
                </c:pt>
                <c:pt idx="233">
                  <c:v>1.7450603259760084E-2</c:v>
                </c:pt>
                <c:pt idx="234">
                  <c:v>9.9999999999999998E-201</c:v>
                </c:pt>
                <c:pt idx="235">
                  <c:v>9.9999999999999998E-201</c:v>
                </c:pt>
                <c:pt idx="236">
                  <c:v>1.7988972934795427E-2</c:v>
                </c:pt>
                <c:pt idx="237">
                  <c:v>1.7988972934795427E-2</c:v>
                </c:pt>
                <c:pt idx="238">
                  <c:v>1.7988972934795427E-2</c:v>
                </c:pt>
                <c:pt idx="239">
                  <c:v>9.9999999999999998E-201</c:v>
                </c:pt>
                <c:pt idx="240">
                  <c:v>9.9999999999999998E-201</c:v>
                </c:pt>
                <c:pt idx="241">
                  <c:v>1.8476174285112751E-2</c:v>
                </c:pt>
                <c:pt idx="242">
                  <c:v>1.8476174285112751E-2</c:v>
                </c:pt>
                <c:pt idx="243">
                  <c:v>1.8476174285112751E-2</c:v>
                </c:pt>
                <c:pt idx="244">
                  <c:v>9.9999999999999998E-201</c:v>
                </c:pt>
                <c:pt idx="245">
                  <c:v>9.9999999999999998E-201</c:v>
                </c:pt>
                <c:pt idx="246">
                  <c:v>1.8909798783640852E-2</c:v>
                </c:pt>
                <c:pt idx="247">
                  <c:v>1.8909798783640852E-2</c:v>
                </c:pt>
                <c:pt idx="248">
                  <c:v>1.8909798783640852E-2</c:v>
                </c:pt>
                <c:pt idx="249">
                  <c:v>9.9999999999999998E-201</c:v>
                </c:pt>
                <c:pt idx="250">
                  <c:v>9.9999999999999998E-201</c:v>
                </c:pt>
                <c:pt idx="251">
                  <c:v>1.928799475931342E-2</c:v>
                </c:pt>
                <c:pt idx="252">
                  <c:v>1.928799475931342E-2</c:v>
                </c:pt>
                <c:pt idx="253">
                  <c:v>1.928799475931342E-2</c:v>
                </c:pt>
                <c:pt idx="254">
                  <c:v>9.9999999999999998E-201</c:v>
                </c:pt>
                <c:pt idx="255">
                  <c:v>9.9999999999999998E-201</c:v>
                </c:pt>
                <c:pt idx="256">
                  <c:v>1.9609461338635503E-2</c:v>
                </c:pt>
                <c:pt idx="257">
                  <c:v>1.9609461338635503E-2</c:v>
                </c:pt>
                <c:pt idx="258">
                  <c:v>1.9609461338635503E-2</c:v>
                </c:pt>
                <c:pt idx="259">
                  <c:v>9.9999999999999998E-201</c:v>
                </c:pt>
                <c:pt idx="260">
                  <c:v>9.9999999999999998E-201</c:v>
                </c:pt>
                <c:pt idx="261">
                  <c:v>1.9873434856655658E-2</c:v>
                </c:pt>
                <c:pt idx="262">
                  <c:v>1.9873434856655658E-2</c:v>
                </c:pt>
                <c:pt idx="263">
                  <c:v>1.9873434856655658E-2</c:v>
                </c:pt>
                <c:pt idx="264">
                  <c:v>9.9999999999999998E-201</c:v>
                </c:pt>
                <c:pt idx="265">
                  <c:v>9.9999999999999998E-201</c:v>
                </c:pt>
                <c:pt idx="266">
                  <c:v>2.0079668614602253E-2</c:v>
                </c:pt>
                <c:pt idx="267">
                  <c:v>2.0079668614602253E-2</c:v>
                </c:pt>
                <c:pt idx="268">
                  <c:v>2.0079668614602253E-2</c:v>
                </c:pt>
                <c:pt idx="269">
                  <c:v>9.9999999999999998E-201</c:v>
                </c:pt>
                <c:pt idx="270">
                  <c:v>9.9999999999999998E-201</c:v>
                </c:pt>
                <c:pt idx="271">
                  <c:v>2.0228406900635876E-2</c:v>
                </c:pt>
                <c:pt idx="272">
                  <c:v>2.0228406900635876E-2</c:v>
                </c:pt>
                <c:pt idx="273">
                  <c:v>2.0228406900635876E-2</c:v>
                </c:pt>
                <c:pt idx="274">
                  <c:v>9.9999999999999998E-201</c:v>
                </c:pt>
                <c:pt idx="275">
                  <c:v>9.9999999999999998E-201</c:v>
                </c:pt>
                <c:pt idx="276">
                  <c:v>2.0320354204730218E-2</c:v>
                </c:pt>
                <c:pt idx="277">
                  <c:v>2.0320354204730218E-2</c:v>
                </c:pt>
                <c:pt idx="278">
                  <c:v>2.0320354204730218E-2</c:v>
                </c:pt>
                <c:pt idx="279">
                  <c:v>9.9999999999999998E-201</c:v>
                </c:pt>
                <c:pt idx="280">
                  <c:v>9.9999999999999998E-201</c:v>
                </c:pt>
                <c:pt idx="281">
                  <c:v>2.0356640551523975E-2</c:v>
                </c:pt>
                <c:pt idx="282">
                  <c:v>2.0356640551523975E-2</c:v>
                </c:pt>
                <c:pt idx="283">
                  <c:v>2.0356640551523975E-2</c:v>
                </c:pt>
                <c:pt idx="284">
                  <c:v>9.9999999999999998E-201</c:v>
                </c:pt>
                <c:pt idx="285">
                  <c:v>9.9999999999999998E-201</c:v>
                </c:pt>
                <c:pt idx="286">
                  <c:v>2.033878384928578E-2</c:v>
                </c:pt>
                <c:pt idx="287">
                  <c:v>2.033878384928578E-2</c:v>
                </c:pt>
                <c:pt idx="288">
                  <c:v>2.033878384928578E-2</c:v>
                </c:pt>
                <c:pt idx="289">
                  <c:v>9.9999999999999998E-201</c:v>
                </c:pt>
                <c:pt idx="290">
                  <c:v>9.9999999999999998E-201</c:v>
                </c:pt>
                <c:pt idx="291">
                  <c:v>2.0268650111874842E-2</c:v>
                </c:pt>
                <c:pt idx="292">
                  <c:v>2.0268650111874842E-2</c:v>
                </c:pt>
                <c:pt idx="293">
                  <c:v>2.0268650111874842E-2</c:v>
                </c:pt>
                <c:pt idx="294">
                  <c:v>9.9999999999999998E-201</c:v>
                </c:pt>
                <c:pt idx="295">
                  <c:v>9.9999999999999998E-201</c:v>
                </c:pt>
                <c:pt idx="296">
                  <c:v>2.0148412356973233E-2</c:v>
                </c:pt>
                <c:pt idx="297">
                  <c:v>2.0148412356973233E-2</c:v>
                </c:pt>
                <c:pt idx="298">
                  <c:v>2.0148412356973233E-2</c:v>
                </c:pt>
                <c:pt idx="299">
                  <c:v>9.9999999999999998E-201</c:v>
                </c:pt>
                <c:pt idx="300">
                  <c:v>9.9999999999999998E-201</c:v>
                </c:pt>
                <c:pt idx="301">
                  <c:v>1.9980508920665496E-2</c:v>
                </c:pt>
                <c:pt idx="302">
                  <c:v>1.9980508920665496E-2</c:v>
                </c:pt>
                <c:pt idx="303">
                  <c:v>1.9980508920665496E-2</c:v>
                </c:pt>
                <c:pt idx="304">
                  <c:v>9.9999999999999998E-201</c:v>
                </c:pt>
                <c:pt idx="305">
                  <c:v>9.9999999999999998E-201</c:v>
                </c:pt>
                <c:pt idx="306">
                  <c:v>1.9767601858396544E-2</c:v>
                </c:pt>
                <c:pt idx="307">
                  <c:v>1.9767601858396544E-2</c:v>
                </c:pt>
                <c:pt idx="308">
                  <c:v>1.9767601858396544E-2</c:v>
                </c:pt>
                <c:pt idx="309">
                  <c:v>9.9999999999999998E-201</c:v>
                </c:pt>
                <c:pt idx="310">
                  <c:v>9.9999999999999998E-201</c:v>
                </c:pt>
                <c:pt idx="311">
                  <c:v>1.9512536027963656E-2</c:v>
                </c:pt>
                <c:pt idx="312">
                  <c:v>1.9512536027963656E-2</c:v>
                </c:pt>
                <c:pt idx="313">
                  <c:v>1.9512536027963656E-2</c:v>
                </c:pt>
                <c:pt idx="314">
                  <c:v>9.9999999999999998E-201</c:v>
                </c:pt>
                <c:pt idx="315">
                  <c:v>9.9999999999999998E-201</c:v>
                </c:pt>
                <c:pt idx="316">
                  <c:v>1.9218299373575221E-2</c:v>
                </c:pt>
                <c:pt idx="317">
                  <c:v>1.9218299373575221E-2</c:v>
                </c:pt>
                <c:pt idx="318">
                  <c:v>1.9218299373575221E-2</c:v>
                </c:pt>
                <c:pt idx="319">
                  <c:v>9.9999999999999998E-201</c:v>
                </c:pt>
                <c:pt idx="320">
                  <c:v>9.9999999999999998E-201</c:v>
                </c:pt>
                <c:pt idx="321">
                  <c:v>1.8887984853092954E-2</c:v>
                </c:pt>
                <c:pt idx="322">
                  <c:v>1.8887984853092954E-2</c:v>
                </c:pt>
                <c:pt idx="323">
                  <c:v>1.8887984853092954E-2</c:v>
                </c:pt>
                <c:pt idx="324">
                  <c:v>9.9999999999999998E-201</c:v>
                </c:pt>
                <c:pt idx="325">
                  <c:v>9.9999999999999998E-201</c:v>
                </c:pt>
                <c:pt idx="326">
                  <c:v>1.8524754375147445E-2</c:v>
                </c:pt>
                <c:pt idx="327">
                  <c:v>1.8524754375147445E-2</c:v>
                </c:pt>
                <c:pt idx="328">
                  <c:v>1.8524754375147445E-2</c:v>
                </c:pt>
                <c:pt idx="329">
                  <c:v>9.9999999999999998E-201</c:v>
                </c:pt>
                <c:pt idx="330">
                  <c:v>9.9999999999999998E-201</c:v>
                </c:pt>
                <c:pt idx="331">
                  <c:v>1.8131805039917848E-2</c:v>
                </c:pt>
                <c:pt idx="332">
                  <c:v>1.8131805039917848E-2</c:v>
                </c:pt>
                <c:pt idx="333">
                  <c:v>1.8131805039917848E-2</c:v>
                </c:pt>
                <c:pt idx="334">
                  <c:v>9.9999999999999998E-201</c:v>
                </c:pt>
                <c:pt idx="335">
                  <c:v>9.9999999999999998E-201</c:v>
                </c:pt>
                <c:pt idx="336">
                  <c:v>1.7712337908395548E-2</c:v>
                </c:pt>
                <c:pt idx="337">
                  <c:v>1.7712337908395548E-2</c:v>
                </c:pt>
                <c:pt idx="338">
                  <c:v>1.7712337908395548E-2</c:v>
                </c:pt>
                <c:pt idx="339">
                  <c:v>9.9999999999999998E-201</c:v>
                </c:pt>
                <c:pt idx="340">
                  <c:v>9.9999999999999998E-201</c:v>
                </c:pt>
                <c:pt idx="341">
                  <c:v>1.7269529460687716E-2</c:v>
                </c:pt>
                <c:pt idx="342">
                  <c:v>1.7269529460687716E-2</c:v>
                </c:pt>
                <c:pt idx="343">
                  <c:v>1.7269529460687716E-2</c:v>
                </c:pt>
                <c:pt idx="344">
                  <c:v>9.9999999999999998E-201</c:v>
                </c:pt>
                <c:pt idx="345">
                  <c:v>9.9999999999999998E-201</c:v>
                </c:pt>
                <c:pt idx="346">
                  <c:v>1.680650584471155E-2</c:v>
                </c:pt>
                <c:pt idx="347">
                  <c:v>1.680650584471155E-2</c:v>
                </c:pt>
                <c:pt idx="348">
                  <c:v>1.680650584471155E-2</c:v>
                </c:pt>
                <c:pt idx="349">
                  <c:v>9.9999999999999998E-201</c:v>
                </c:pt>
                <c:pt idx="350">
                  <c:v>9.9999999999999998E-201</c:v>
                </c:pt>
                <c:pt idx="351">
                  <c:v>1.6326319963434921E-2</c:v>
                </c:pt>
                <c:pt idx="352">
                  <c:v>1.6326319963434921E-2</c:v>
                </c:pt>
                <c:pt idx="353">
                  <c:v>1.6326319963434921E-2</c:v>
                </c:pt>
                <c:pt idx="354">
                  <c:v>9.9999999999999998E-201</c:v>
                </c:pt>
                <c:pt idx="355">
                  <c:v>9.9999999999999998E-201</c:v>
                </c:pt>
                <c:pt idx="356">
                  <c:v>1.5831931401162236E-2</c:v>
                </c:pt>
                <c:pt idx="357">
                  <c:v>1.5831931401162236E-2</c:v>
                </c:pt>
                <c:pt idx="358">
                  <c:v>1.5831931401162236E-2</c:v>
                </c:pt>
                <c:pt idx="359">
                  <c:v>9.9999999999999998E-201</c:v>
                </c:pt>
                <c:pt idx="360">
                  <c:v>9.9999999999999998E-201</c:v>
                </c:pt>
                <c:pt idx="361">
                  <c:v>1.5326189148068825E-2</c:v>
                </c:pt>
                <c:pt idx="362">
                  <c:v>1.5326189148068825E-2</c:v>
                </c:pt>
                <c:pt idx="363">
                  <c:v>1.5326189148068825E-2</c:v>
                </c:pt>
                <c:pt idx="364">
                  <c:v>9.9999999999999998E-201</c:v>
                </c:pt>
                <c:pt idx="365">
                  <c:v>9.9999999999999998E-201</c:v>
                </c:pt>
                <c:pt idx="366">
                  <c:v>1.4811817046523901E-2</c:v>
                </c:pt>
                <c:pt idx="367">
                  <c:v>1.4811817046523901E-2</c:v>
                </c:pt>
                <c:pt idx="368">
                  <c:v>1.4811817046523901E-2</c:v>
                </c:pt>
                <c:pt idx="369">
                  <c:v>9.9999999999999998E-201</c:v>
                </c:pt>
                <c:pt idx="370">
                  <c:v>9.9999999999999998E-201</c:v>
                </c:pt>
                <c:pt idx="371">
                  <c:v>1.4291401852997487E-2</c:v>
                </c:pt>
                <c:pt idx="372">
                  <c:v>1.4291401852997487E-2</c:v>
                </c:pt>
                <c:pt idx="373">
                  <c:v>1.4291401852997487E-2</c:v>
                </c:pt>
                <c:pt idx="374">
                  <c:v>9.9999999999999998E-201</c:v>
                </c:pt>
                <c:pt idx="375">
                  <c:v>9.9999999999999998E-201</c:v>
                </c:pt>
                <c:pt idx="376">
                  <c:v>1.3767383785054488E-2</c:v>
                </c:pt>
                <c:pt idx="377">
                  <c:v>1.3767383785054488E-2</c:v>
                </c:pt>
                <c:pt idx="378">
                  <c:v>1.3767383785054488E-2</c:v>
                </c:pt>
                <c:pt idx="379">
                  <c:v>9.9999999999999998E-201</c:v>
                </c:pt>
                <c:pt idx="380">
                  <c:v>9.9999999999999998E-201</c:v>
                </c:pt>
                <c:pt idx="381">
                  <c:v>1.3242049403782485E-2</c:v>
                </c:pt>
                <c:pt idx="382">
                  <c:v>1.3242049403782485E-2</c:v>
                </c:pt>
                <c:pt idx="383">
                  <c:v>1.3242049403782485E-2</c:v>
                </c:pt>
                <c:pt idx="384">
                  <c:v>9.9999999999999998E-201</c:v>
                </c:pt>
                <c:pt idx="385">
                  <c:v>9.9999999999999998E-201</c:v>
                </c:pt>
                <c:pt idx="386">
                  <c:v>1.2717526667659129E-2</c:v>
                </c:pt>
                <c:pt idx="387">
                  <c:v>1.2717526667659129E-2</c:v>
                </c:pt>
                <c:pt idx="388">
                  <c:v>1.2717526667659129E-2</c:v>
                </c:pt>
                <c:pt idx="389">
                  <c:v>9.9999999999999998E-201</c:v>
                </c:pt>
                <c:pt idx="390">
                  <c:v>9.9999999999999998E-201</c:v>
                </c:pt>
                <c:pt idx="391">
                  <c:v>1.2195781983856957E-2</c:v>
                </c:pt>
                <c:pt idx="392">
                  <c:v>1.2195781983856957E-2</c:v>
                </c:pt>
                <c:pt idx="393">
                  <c:v>1.2195781983856957E-2</c:v>
                </c:pt>
                <c:pt idx="394">
                  <c:v>9.9999999999999998E-201</c:v>
                </c:pt>
                <c:pt idx="395">
                  <c:v>9.9999999999999998E-201</c:v>
                </c:pt>
                <c:pt idx="396">
                  <c:v>1.1678619076947228E-2</c:v>
                </c:pt>
                <c:pt idx="397">
                  <c:v>1.1678619076947228E-2</c:v>
                </c:pt>
                <c:pt idx="398">
                  <c:v>1.1678619076947228E-2</c:v>
                </c:pt>
                <c:pt idx="399">
                  <c:v>9.9999999999999998E-201</c:v>
                </c:pt>
                <c:pt idx="400">
                  <c:v>9.9999999999999998E-201</c:v>
                </c:pt>
                <c:pt idx="401">
                  <c:v>1.1167679492330218E-2</c:v>
                </c:pt>
                <c:pt idx="402">
                  <c:v>1.1167679492330218E-2</c:v>
                </c:pt>
                <c:pt idx="403">
                  <c:v>1.1167679492330218E-2</c:v>
                </c:pt>
                <c:pt idx="404">
                  <c:v>9.9999999999999998E-201</c:v>
                </c:pt>
                <c:pt idx="405">
                  <c:v>9.9999999999999998E-201</c:v>
                </c:pt>
                <c:pt idx="406">
                  <c:v>1.0664444552243912E-2</c:v>
                </c:pt>
                <c:pt idx="407">
                  <c:v>1.0664444552243912E-2</c:v>
                </c:pt>
                <c:pt idx="408">
                  <c:v>1.0664444552243912E-2</c:v>
                </c:pt>
                <c:pt idx="409">
                  <c:v>9.9999999999999998E-201</c:v>
                </c:pt>
                <c:pt idx="410">
                  <c:v>9.9999999999999998E-201</c:v>
                </c:pt>
                <c:pt idx="411">
                  <c:v>1.0170238585188951E-2</c:v>
                </c:pt>
                <c:pt idx="412">
                  <c:v>1.0170238585188951E-2</c:v>
                </c:pt>
                <c:pt idx="413">
                  <c:v>1.0170238585188951E-2</c:v>
                </c:pt>
                <c:pt idx="414">
                  <c:v>9.9999999999999998E-201</c:v>
                </c:pt>
                <c:pt idx="415">
                  <c:v>9.9999999999999998E-201</c:v>
                </c:pt>
                <c:pt idx="416">
                  <c:v>9.6862332549298991E-3</c:v>
                </c:pt>
                <c:pt idx="417">
                  <c:v>9.6862332549298991E-3</c:v>
                </c:pt>
                <c:pt idx="418">
                  <c:v>9.6862332549298991E-3</c:v>
                </c:pt>
                <c:pt idx="419">
                  <c:v>9.9999999999999998E-201</c:v>
                </c:pt>
                <c:pt idx="420">
                  <c:v>9.9999999999999998E-201</c:v>
                </c:pt>
                <c:pt idx="421">
                  <c:v>9.2134528222487244E-3</c:v>
                </c:pt>
                <c:pt idx="422">
                  <c:v>9.2134528222487244E-3</c:v>
                </c:pt>
                <c:pt idx="423">
                  <c:v>9.2134528222487244E-3</c:v>
                </c:pt>
                <c:pt idx="424">
                  <c:v>9.9999999999999998E-201</c:v>
                </c:pt>
                <c:pt idx="425">
                  <c:v>9.9999999999999998E-201</c:v>
                </c:pt>
                <c:pt idx="426">
                  <c:v>8.7527801811364547E-3</c:v>
                </c:pt>
                <c:pt idx="427">
                  <c:v>8.7527801811364547E-3</c:v>
                </c:pt>
                <c:pt idx="428">
                  <c:v>8.7527801811364547E-3</c:v>
                </c:pt>
                <c:pt idx="429">
                  <c:v>9.9999999999999998E-201</c:v>
                </c:pt>
                <c:pt idx="430">
                  <c:v>9.9999999999999998E-201</c:v>
                </c:pt>
                <c:pt idx="431">
                  <c:v>8.3049635207057548E-3</c:v>
                </c:pt>
                <c:pt idx="432">
                  <c:v>8.3049635207057548E-3</c:v>
                </c:pt>
                <c:pt idx="433">
                  <c:v>8.3049635207057548E-3</c:v>
                </c:pt>
                <c:pt idx="434">
                  <c:v>9.9999999999999998E-201</c:v>
                </c:pt>
                <c:pt idx="435">
                  <c:v>9.9999999999999998E-201</c:v>
                </c:pt>
                <c:pt idx="436">
                  <c:v>7.8706234745086201E-3</c:v>
                </c:pt>
                <c:pt idx="437">
                  <c:v>7.8706234745086201E-3</c:v>
                </c:pt>
                <c:pt idx="438">
                  <c:v>7.8706234745086201E-3</c:v>
                </c:pt>
                <c:pt idx="439">
                  <c:v>9.9999999999999998E-201</c:v>
                </c:pt>
                <c:pt idx="440">
                  <c:v>9.9999999999999998E-201</c:v>
                </c:pt>
                <c:pt idx="441">
                  <c:v>7.4502606298466612E-3</c:v>
                </c:pt>
                <c:pt idx="442">
                  <c:v>7.4502606298466612E-3</c:v>
                </c:pt>
                <c:pt idx="443">
                  <c:v>7.4502606298466612E-3</c:v>
                </c:pt>
                <c:pt idx="444">
                  <c:v>9.9999999999999998E-201</c:v>
                </c:pt>
                <c:pt idx="445">
                  <c:v>9.9999999999999998E-201</c:v>
                </c:pt>
                <c:pt idx="446">
                  <c:v>7.044263280917118E-3</c:v>
                </c:pt>
                <c:pt idx="447">
                  <c:v>7.044263280917118E-3</c:v>
                </c:pt>
                <c:pt idx="448">
                  <c:v>7.044263280917118E-3</c:v>
                </c:pt>
                <c:pt idx="449">
                  <c:v>9.9999999999999998E-201</c:v>
                </c:pt>
                <c:pt idx="450">
                  <c:v>9.9999999999999998E-201</c:v>
                </c:pt>
                <c:pt idx="451">
                  <c:v>6.652915320866204E-3</c:v>
                </c:pt>
                <c:pt idx="452">
                  <c:v>6.652915320866204E-3</c:v>
                </c:pt>
                <c:pt idx="453">
                  <c:v>6.652915320866204E-3</c:v>
                </c:pt>
                <c:pt idx="454">
                  <c:v>9.9999999999999998E-201</c:v>
                </c:pt>
                <c:pt idx="455">
                  <c:v>9.9999999999999998E-201</c:v>
                </c:pt>
                <c:pt idx="456">
                  <c:v>6.2764041790808189E-3</c:v>
                </c:pt>
                <c:pt idx="457">
                  <c:v>6.2764041790808189E-3</c:v>
                </c:pt>
                <c:pt idx="458">
                  <c:v>6.2764041790808189E-3</c:v>
                </c:pt>
                <c:pt idx="459">
                  <c:v>9.9999999999999998E-201</c:v>
                </c:pt>
                <c:pt idx="460">
                  <c:v>9.9999999999999998E-201</c:v>
                </c:pt>
                <c:pt idx="461">
                  <c:v>5.9148287209381811E-3</c:v>
                </c:pt>
                <c:pt idx="462">
                  <c:v>5.9148287209381811E-3</c:v>
                </c:pt>
                <c:pt idx="463">
                  <c:v>5.9148287209381811E-3</c:v>
                </c:pt>
                <c:pt idx="464">
                  <c:v>9.9999999999999998E-201</c:v>
                </c:pt>
                <c:pt idx="465">
                  <c:v>9.9999999999999998E-201</c:v>
                </c:pt>
                <c:pt idx="466">
                  <c:v>5.5682070378295645E-3</c:v>
                </c:pt>
                <c:pt idx="467">
                  <c:v>5.5682070378295645E-3</c:v>
                </c:pt>
                <c:pt idx="468">
                  <c:v>5.5682070378295645E-3</c:v>
                </c:pt>
                <c:pt idx="469">
                  <c:v>9.9999999999999998E-201</c:v>
                </c:pt>
                <c:pt idx="470">
                  <c:v>9.9999999999999998E-201</c:v>
                </c:pt>
                <c:pt idx="471">
                  <c:v>5.236484065362923E-3</c:v>
                </c:pt>
                <c:pt idx="472">
                  <c:v>5.236484065362923E-3</c:v>
                </c:pt>
                <c:pt idx="473">
                  <c:v>5.236484065362923E-3</c:v>
                </c:pt>
                <c:pt idx="474">
                  <c:v>9.9999999999999998E-201</c:v>
                </c:pt>
                <c:pt idx="475">
                  <c:v>9.9999999999999998E-201</c:v>
                </c:pt>
                <c:pt idx="476">
                  <c:v>4.9195389771961029E-3</c:v>
                </c:pt>
                <c:pt idx="477">
                  <c:v>4.9195389771961029E-3</c:v>
                </c:pt>
                <c:pt idx="478">
                  <c:v>4.9195389771961029E-3</c:v>
                </c:pt>
                <c:pt idx="479">
                  <c:v>9.9999999999999998E-201</c:v>
                </c:pt>
                <c:pt idx="480">
                  <c:v>9.9999999999999998E-201</c:v>
                </c:pt>
                <c:pt idx="481">
                  <c:v>4.6171923108897506E-3</c:v>
                </c:pt>
                <c:pt idx="482">
                  <c:v>4.6171923108897506E-3</c:v>
                </c:pt>
                <c:pt idx="483">
                  <c:v>4.6171923108897506E-3</c:v>
                </c:pt>
                <c:pt idx="484">
                  <c:v>9.9999999999999998E-201</c:v>
                </c:pt>
                <c:pt idx="485">
                  <c:v>9.9999999999999998E-201</c:v>
                </c:pt>
                <c:pt idx="486">
                  <c:v>4.329212790467718E-3</c:v>
                </c:pt>
                <c:pt idx="487">
                  <c:v>4.329212790467718E-3</c:v>
                </c:pt>
                <c:pt idx="488">
                  <c:v>4.329212790467718E-3</c:v>
                </c:pt>
                <c:pt idx="489">
                  <c:v>9.9999999999999998E-201</c:v>
                </c:pt>
                <c:pt idx="490">
                  <c:v>9.9999999999999998E-201</c:v>
                </c:pt>
                <c:pt idx="491">
                  <c:v>4.0553238180099926E-3</c:v>
                </c:pt>
                <c:pt idx="492">
                  <c:v>4.0553238180099926E-3</c:v>
                </c:pt>
                <c:pt idx="493">
                  <c:v>4.0553238180099926E-3</c:v>
                </c:pt>
                <c:pt idx="494">
                  <c:v>9.9999999999999998E-201</c:v>
                </c:pt>
                <c:pt idx="495">
                  <c:v>9.9999999999999998E-201</c:v>
                </c:pt>
                <c:pt idx="496">
                  <c:v>3.7952096135210889E-3</c:v>
                </c:pt>
                <c:pt idx="497">
                  <c:v>3.7952096135210889E-3</c:v>
                </c:pt>
                <c:pt idx="498">
                  <c:v>3.7952096135210889E-3</c:v>
                </c:pt>
                <c:pt idx="499">
                  <c:v>9.9999999999999998E-201</c:v>
                </c:pt>
                <c:pt idx="500">
                  <c:v>9.9999999999999998E-201</c:v>
                </c:pt>
                <c:pt idx="501">
                  <c:v>3.5485209886426672E-3</c:v>
                </c:pt>
                <c:pt idx="502">
                  <c:v>3.5485209886426672E-3</c:v>
                </c:pt>
                <c:pt idx="503">
                  <c:v>3.5485209886426672E-3</c:v>
                </c:pt>
                <c:pt idx="504">
                  <c:v>9.9999999999999998E-201</c:v>
                </c:pt>
                <c:pt idx="505">
                  <c:v>9.9999999999999998E-201</c:v>
                </c:pt>
                <c:pt idx="506">
                  <c:v>3.3148807453307061E-3</c:v>
                </c:pt>
                <c:pt idx="507">
                  <c:v>3.3148807453307061E-3</c:v>
                </c:pt>
                <c:pt idx="508">
                  <c:v>3.3148807453307061E-3</c:v>
                </c:pt>
                <c:pt idx="509">
                  <c:v>9.9999999999999998E-201</c:v>
                </c:pt>
                <c:pt idx="510">
                  <c:v>9.9999999999999998E-201</c:v>
                </c:pt>
                <c:pt idx="511">
                  <c:v>3.0938886956421996E-3</c:v>
                </c:pt>
                <c:pt idx="512">
                  <c:v>3.0938886956421996E-3</c:v>
                </c:pt>
                <c:pt idx="513">
                  <c:v>3.0938886956421996E-3</c:v>
                </c:pt>
                <c:pt idx="514">
                  <c:v>9.9999999999999998E-201</c:v>
                </c:pt>
                <c:pt idx="515">
                  <c:v>9.9999999999999998E-201</c:v>
                </c:pt>
                <c:pt idx="516">
                  <c:v>2.8851263030719165E-3</c:v>
                </c:pt>
                <c:pt idx="517">
                  <c:v>2.8851263030719165E-3</c:v>
                </c:pt>
                <c:pt idx="518">
                  <c:v>2.8851263030719165E-3</c:v>
                </c:pt>
                <c:pt idx="519">
                  <c:v>9.9999999999999998E-201</c:v>
                </c:pt>
                <c:pt idx="520">
                  <c:v>9.9999999999999998E-201</c:v>
                </c:pt>
                <c:pt idx="521">
                  <c:v>2.6881609496894887E-3</c:v>
                </c:pt>
                <c:pt idx="522">
                  <c:v>2.6881609496894887E-3</c:v>
                </c:pt>
                <c:pt idx="523">
                  <c:v>2.6881609496894887E-3</c:v>
                </c:pt>
                <c:pt idx="524">
                  <c:v>9.9999999999999998E-201</c:v>
                </c:pt>
                <c:pt idx="525">
                  <c:v>9.9999999999999998E-201</c:v>
                </c:pt>
                <c:pt idx="526">
                  <c:v>2.5025498364962262E-3</c:v>
                </c:pt>
                <c:pt idx="527">
                  <c:v>2.5025498364962262E-3</c:v>
                </c:pt>
                <c:pt idx="528">
                  <c:v>2.5025498364962262E-3</c:v>
                </c:pt>
                <c:pt idx="529">
                  <c:v>9.9999999999999998E-201</c:v>
                </c:pt>
                <c:pt idx="530">
                  <c:v>9.9999999999999998E-201</c:v>
                </c:pt>
                <c:pt idx="531">
                  <c:v>2.3278435271559816E-3</c:v>
                </c:pt>
                <c:pt idx="532">
                  <c:v>2.3278435271559816E-3</c:v>
                </c:pt>
                <c:pt idx="533">
                  <c:v>2.3278435271559816E-3</c:v>
                </c:pt>
                <c:pt idx="534">
                  <c:v>9.9999999999999998E-201</c:v>
                </c:pt>
                <c:pt idx="535">
                  <c:v>9.9999999999999998E-201</c:v>
                </c:pt>
                <c:pt idx="536">
                  <c:v>2.1635891474364177E-3</c:v>
                </c:pt>
                <c:pt idx="537">
                  <c:v>2.1635891474364177E-3</c:v>
                </c:pt>
                <c:pt idx="538">
                  <c:v>2.1635891474364177E-3</c:v>
                </c:pt>
                <c:pt idx="539">
                  <c:v>9.9999999999999998E-201</c:v>
                </c:pt>
                <c:pt idx="540">
                  <c:v>9.9999999999999998E-201</c:v>
                </c:pt>
                <c:pt idx="541">
                  <c:v>2.0093332545170206E-3</c:v>
                </c:pt>
                <c:pt idx="542">
                  <c:v>2.0093332545170206E-3</c:v>
                </c:pt>
                <c:pt idx="543">
                  <c:v>2.0093332545170206E-3</c:v>
                </c:pt>
                <c:pt idx="544">
                  <c:v>9.9999999999999998E-201</c:v>
                </c:pt>
                <c:pt idx="545">
                  <c:v>9.9999999999999998E-201</c:v>
                </c:pt>
                <c:pt idx="546">
                  <c:v>1.8646243916918825E-3</c:v>
                </c:pt>
                <c:pt idx="547">
                  <c:v>1.8646243916918825E-3</c:v>
                </c:pt>
                <c:pt idx="548">
                  <c:v>1.8646243916918825E-3</c:v>
                </c:pt>
                <c:pt idx="549">
                  <c:v>9.9999999999999998E-201</c:v>
                </c:pt>
                <c:pt idx="550">
                  <c:v>9.9999999999999998E-201</c:v>
                </c:pt>
                <c:pt idx="551">
                  <c:v>1.7290153450233436E-3</c:v>
                </c:pt>
                <c:pt idx="552">
                  <c:v>1.7290153450233436E-3</c:v>
                </c:pt>
                <c:pt idx="553">
                  <c:v>1.7290153450233436E-3</c:v>
                </c:pt>
                <c:pt idx="554">
                  <c:v>9.9999999999999998E-201</c:v>
                </c:pt>
                <c:pt idx="555">
                  <c:v>9.9999999999999998E-201</c:v>
                </c:pt>
                <c:pt idx="556">
                  <c:v>1.6020651192402147E-3</c:v>
                </c:pt>
                <c:pt idx="557">
                  <c:v>1.6020651192402147E-3</c:v>
                </c:pt>
                <c:pt idx="558">
                  <c:v>1.6020651192402147E-3</c:v>
                </c:pt>
                <c:pt idx="559">
                  <c:v>9.9999999999999998E-201</c:v>
                </c:pt>
                <c:pt idx="560">
                  <c:v>9.9999999999999998E-201</c:v>
                </c:pt>
                <c:pt idx="561">
                  <c:v>1.4833406505819768E-3</c:v>
                </c:pt>
                <c:pt idx="562">
                  <c:v>1.4833406505819768E-3</c:v>
                </c:pt>
                <c:pt idx="563">
                  <c:v>1.4833406505819768E-3</c:v>
                </c:pt>
                <c:pt idx="564">
                  <c:v>9.9999999999999998E-201</c:v>
                </c:pt>
                <c:pt idx="565">
                  <c:v>9.9999999999999998E-201</c:v>
                </c:pt>
                <c:pt idx="566">
                  <c:v>1.3724182744988545E-3</c:v>
                </c:pt>
                <c:pt idx="567">
                  <c:v>1.3724182744988545E-3</c:v>
                </c:pt>
                <c:pt idx="568">
                  <c:v>1.3724182744988545E-3</c:v>
                </c:pt>
                <c:pt idx="569">
                  <c:v>9.9999999999999998E-201</c:v>
                </c:pt>
                <c:pt idx="570">
                  <c:v>9.9999999999999998E-201</c:v>
                </c:pt>
                <c:pt idx="571">
                  <c:v>1.2688849660715817E-3</c:v>
                </c:pt>
                <c:pt idx="572">
                  <c:v>1.2688849660715817E-3</c:v>
                </c:pt>
                <c:pt idx="573">
                  <c:v>1.2688849660715817E-3</c:v>
                </c:pt>
                <c:pt idx="574">
                  <c:v>9.9999999999999998E-201</c:v>
                </c:pt>
                <c:pt idx="575">
                  <c:v>9.9999999999999998E-201</c:v>
                </c:pt>
                <c:pt idx="576">
                  <c:v>1.172339370827169E-3</c:v>
                </c:pt>
                <c:pt idx="577">
                  <c:v>1.172339370827169E-3</c:v>
                </c:pt>
                <c:pt idx="578">
                  <c:v>1.172339370827169E-3</c:v>
                </c:pt>
                <c:pt idx="579">
                  <c:v>9.9999999999999998E-201</c:v>
                </c:pt>
                <c:pt idx="580">
                  <c:v>9.9999999999999998E-201</c:v>
                </c:pt>
                <c:pt idx="581">
                  <c:v>1.0823926432377284E-3</c:v>
                </c:pt>
                <c:pt idx="582">
                  <c:v>1.0823926432377284E-3</c:v>
                </c:pt>
                <c:pt idx="583">
                  <c:v>1.0823926432377284E-3</c:v>
                </c:pt>
                <c:pt idx="584">
                  <c:v>9.9999999999999998E-201</c:v>
                </c:pt>
                <c:pt idx="585">
                  <c:v>9.9999999999999998E-201</c:v>
                </c:pt>
                <c:pt idx="586">
                  <c:v>9.986691097223499E-4</c:v>
                </c:pt>
                <c:pt idx="587">
                  <c:v>9.986691097223499E-4</c:v>
                </c:pt>
                <c:pt idx="588">
                  <c:v>9.986691097223499E-4</c:v>
                </c:pt>
                <c:pt idx="589">
                  <c:v>9.9999999999999998E-201</c:v>
                </c:pt>
                <c:pt idx="590">
                  <c:v>9.9999999999999998E-201</c:v>
                </c:pt>
                <c:pt idx="591">
                  <c:v>9.2080677235417685E-4</c:v>
                </c:pt>
                <c:pt idx="592">
                  <c:v>9.2080677235417685E-4</c:v>
                </c:pt>
                <c:pt idx="593">
                  <c:v>9.2080677235417685E-4</c:v>
                </c:pt>
                <c:pt idx="594">
                  <c:v>9.9999999999999998E-201</c:v>
                </c:pt>
                <c:pt idx="595">
                  <c:v>9.9999999999999998E-201</c:v>
                </c:pt>
                <c:pt idx="596">
                  <c:v>8.4845766881214146E-4</c:v>
                </c:pt>
                <c:pt idx="597">
                  <c:v>8.4845766881214146E-4</c:v>
                </c:pt>
                <c:pt idx="598">
                  <c:v>8.4845766881214146E-4</c:v>
                </c:pt>
                <c:pt idx="599">
                  <c:v>9.9999999999999998E-201</c:v>
                </c:pt>
                <c:pt idx="600">
                  <c:v>9.9999999999999998E-201</c:v>
                </c:pt>
                <c:pt idx="601">
                  <c:v>7.8128810336441923E-4</c:v>
                </c:pt>
                <c:pt idx="602">
                  <c:v>7.8128810336441923E-4</c:v>
                </c:pt>
                <c:pt idx="603">
                  <c:v>7.8128810336441923E-4</c:v>
                </c:pt>
                <c:pt idx="604">
                  <c:v>9.9999999999999998E-201</c:v>
                </c:pt>
                <c:pt idx="605">
                  <c:v>9.9999999999999998E-201</c:v>
                </c:pt>
                <c:pt idx="606">
                  <c:v>7.1897876288951057E-4</c:v>
                </c:pt>
                <c:pt idx="607">
                  <c:v>7.1897876288951057E-4</c:v>
                </c:pt>
                <c:pt idx="608">
                  <c:v>7.1897876288951057E-4</c:v>
                </c:pt>
                <c:pt idx="609">
                  <c:v>9.9999999999999998E-201</c:v>
                </c:pt>
                <c:pt idx="610">
                  <c:v>9.9999999999999998E-201</c:v>
                </c:pt>
                <c:pt idx="611">
                  <c:v>6.6122473111640545E-4</c:v>
                </c:pt>
                <c:pt idx="612">
                  <c:v>6.6122473111640545E-4</c:v>
                </c:pt>
                <c:pt idx="613">
                  <c:v>6.6122473111640545E-4</c:v>
                </c:pt>
                <c:pt idx="614">
                  <c:v>9.9999999999999998E-201</c:v>
                </c:pt>
                <c:pt idx="615">
                  <c:v>9.9999999999999998E-201</c:v>
                </c:pt>
                <c:pt idx="616">
                  <c:v>6.0773541343661641E-4</c:v>
                </c:pt>
                <c:pt idx="617">
                  <c:v>6.0773541343661641E-4</c:v>
                </c:pt>
                <c:pt idx="618">
                  <c:v>6.0773541343661641E-4</c:v>
                </c:pt>
                <c:pt idx="619">
                  <c:v>9.9999999999999998E-201</c:v>
                </c:pt>
                <c:pt idx="620">
                  <c:v>9.9999999999999998E-201</c:v>
                </c:pt>
                <c:pt idx="621">
                  <c:v>5.5823438379387635E-4</c:v>
                </c:pt>
                <c:pt idx="622">
                  <c:v>5.5823438379387635E-4</c:v>
                </c:pt>
                <c:pt idx="623">
                  <c:v>5.5823438379387635E-4</c:v>
                </c:pt>
                <c:pt idx="624">
                  <c:v>9.9999999999999998E-201</c:v>
                </c:pt>
                <c:pt idx="625">
                  <c:v>9.9999999999999998E-201</c:v>
                </c:pt>
                <c:pt idx="626">
                  <c:v>5.1245916432274274E-4</c:v>
                </c:pt>
                <c:pt idx="627">
                  <c:v>5.1245916432274274E-4</c:v>
                </c:pt>
                <c:pt idx="628">
                  <c:v>5.1245916432274274E-4</c:v>
                </c:pt>
                <c:pt idx="629">
                  <c:v>9.9999999999999998E-201</c:v>
                </c:pt>
                <c:pt idx="630">
                  <c:v>9.9999999999999998E-201</c:v>
                </c:pt>
                <c:pt idx="631">
                  <c:v>4.7016094758511873E-4</c:v>
                </c:pt>
                <c:pt idx="632">
                  <c:v>4.7016094758511873E-4</c:v>
                </c:pt>
                <c:pt idx="633">
                  <c:v>4.7016094758511873E-4</c:v>
                </c:pt>
                <c:pt idx="634">
                  <c:v>9.9999999999999998E-201</c:v>
                </c:pt>
                <c:pt idx="635">
                  <c:v>9.9999999999999998E-201</c:v>
                </c:pt>
                <c:pt idx="636">
                  <c:v>4.311042704430168E-4</c:v>
                </c:pt>
                <c:pt idx="637">
                  <c:v>4.311042704430168E-4</c:v>
                </c:pt>
                <c:pt idx="638">
                  <c:v>4.311042704430168E-4</c:v>
                </c:pt>
                <c:pt idx="639">
                  <c:v>9.9999999999999998E-201</c:v>
                </c:pt>
                <c:pt idx="640">
                  <c:v>9.9999999999999998E-201</c:v>
                </c:pt>
                <c:pt idx="641">
                  <c:v>3.9506664783572898E-4</c:v>
                </c:pt>
                <c:pt idx="642">
                  <c:v>3.9506664783572898E-4</c:v>
                </c:pt>
                <c:pt idx="643">
                  <c:v>3.9506664783572898E-4</c:v>
                </c:pt>
                <c:pt idx="644">
                  <c:v>9.9999999999999998E-201</c:v>
                </c:pt>
                <c:pt idx="645">
                  <c:v>9.9999999999999998E-201</c:v>
                </c:pt>
                <c:pt idx="646">
                  <c:v>3.6183817396739926E-4</c:v>
                </c:pt>
                <c:pt idx="647">
                  <c:v>3.6183817396739926E-4</c:v>
                </c:pt>
                <c:pt idx="648">
                  <c:v>3.6183817396739926E-4</c:v>
                </c:pt>
                <c:pt idx="649">
                  <c:v>9.9999999999999998E-201</c:v>
                </c:pt>
                <c:pt idx="650">
                  <c:v>9.9999999999999998E-201</c:v>
                </c:pt>
                <c:pt idx="651">
                  <c:v>3.3122109770866714E-4</c:v>
                </c:pt>
                <c:pt idx="652">
                  <c:v>3.3122109770866714E-4</c:v>
                </c:pt>
                <c:pt idx="653">
                  <c:v>3.3122109770866714E-4</c:v>
                </c:pt>
                <c:pt idx="654">
                  <c:v>9.9999999999999998E-201</c:v>
                </c:pt>
                <c:pt idx="655">
                  <c:v>9.9999999999999998E-201</c:v>
                </c:pt>
                <c:pt idx="656">
                  <c:v>3.0302937832349386E-4</c:v>
                </c:pt>
                <c:pt idx="657">
                  <c:v>3.0302937832349386E-4</c:v>
                </c:pt>
                <c:pt idx="658">
                  <c:v>3.0302937832349386E-4</c:v>
                </c:pt>
                <c:pt idx="659">
                  <c:v>9.9999999999999998E-201</c:v>
                </c:pt>
                <c:pt idx="660">
                  <c:v>9.9999999999999998E-201</c:v>
                </c:pt>
                <c:pt idx="661">
                  <c:v>2.7708822699734625E-4</c:v>
                </c:pt>
                <c:pt idx="662">
                  <c:v>2.7708822699734625E-4</c:v>
                </c:pt>
                <c:pt idx="663">
                  <c:v>2.7708822699734625E-4</c:v>
                </c:pt>
                <c:pt idx="664">
                  <c:v>9.9999999999999998E-201</c:v>
                </c:pt>
                <c:pt idx="665">
                  <c:v>9.9999999999999998E-201</c:v>
                </c:pt>
                <c:pt idx="666">
                  <c:v>2.5323363903395624E-4</c:v>
                </c:pt>
                <c:pt idx="667">
                  <c:v>2.5323363903395624E-4</c:v>
                </c:pt>
                <c:pt idx="668">
                  <c:v>2.5323363903395624E-4</c:v>
                </c:pt>
                <c:pt idx="669">
                  <c:v>9.9999999999999998E-201</c:v>
                </c:pt>
                <c:pt idx="670">
                  <c:v>9.9999999999999998E-201</c:v>
                </c:pt>
                <c:pt idx="671">
                  <c:v>2.3131192102809894E-4</c:v>
                </c:pt>
                <c:pt idx="672">
                  <c:v>2.3131192102809894E-4</c:v>
                </c:pt>
                <c:pt idx="673">
                  <c:v>2.3131192102809894E-4</c:v>
                </c:pt>
                <c:pt idx="674">
                  <c:v>9.9999999999999998E-201</c:v>
                </c:pt>
                <c:pt idx="675">
                  <c:v>9.9999999999999998E-201</c:v>
                </c:pt>
                <c:pt idx="676">
                  <c:v>2.1117921679048024E-4</c:v>
                </c:pt>
                <c:pt idx="677">
                  <c:v>2.1117921679048024E-4</c:v>
                </c:pt>
                <c:pt idx="678">
                  <c:v>2.1117921679048024E-4</c:v>
                </c:pt>
                <c:pt idx="679">
                  <c:v>9.9999999999999998E-201</c:v>
                </c:pt>
                <c:pt idx="680">
                  <c:v>9.9999999999999998E-201</c:v>
                </c:pt>
                <c:pt idx="681">
                  <c:v>1.9270103532120775E-4</c:v>
                </c:pt>
                <c:pt idx="682">
                  <c:v>1.9270103532120775E-4</c:v>
                </c:pt>
                <c:pt idx="683">
                  <c:v>1.9270103532120775E-4</c:v>
                </c:pt>
                <c:pt idx="684">
                  <c:v>9.9999999999999998E-201</c:v>
                </c:pt>
                <c:pt idx="685">
                  <c:v>9.9999999999999998E-201</c:v>
                </c:pt>
                <c:pt idx="686">
                  <c:v>1.7575178367446043E-4</c:v>
                </c:pt>
                <c:pt idx="687">
                  <c:v>1.7575178367446043E-4</c:v>
                </c:pt>
                <c:pt idx="688">
                  <c:v>1.7575178367446043E-4</c:v>
                </c:pt>
                <c:pt idx="689">
                  <c:v>9.9999999999999998E-201</c:v>
                </c:pt>
                <c:pt idx="690">
                  <c:v>9.9999999999999998E-201</c:v>
                </c:pt>
                <c:pt idx="691">
                  <c:v>1.6021430714663332E-4</c:v>
                </c:pt>
                <c:pt idx="692">
                  <c:v>1.6021430714663332E-4</c:v>
                </c:pt>
                <c:pt idx="693">
                  <c:v>1.6021430714663332E-4</c:v>
                </c:pt>
                <c:pt idx="694">
                  <c:v>9.9999999999999998E-201</c:v>
                </c:pt>
                <c:pt idx="695">
                  <c:v>9.9999999999999998E-201</c:v>
                </c:pt>
                <c:pt idx="696">
                  <c:v>1.4597943884986364E-4</c:v>
                </c:pt>
                <c:pt idx="697">
                  <c:v>1.4597943884986364E-4</c:v>
                </c:pt>
                <c:pt idx="698">
                  <c:v>1.4597943884986364E-4</c:v>
                </c:pt>
                <c:pt idx="699">
                  <c:v>9.9999999999999998E-201</c:v>
                </c:pt>
                <c:pt idx="700">
                  <c:v>9.9999999999999998E-201</c:v>
                </c:pt>
                <c:pt idx="701">
                  <c:v>1.3294556038112582E-4</c:v>
                </c:pt>
                <c:pt idx="702">
                  <c:v>1.3294556038112582E-4</c:v>
                </c:pt>
                <c:pt idx="703">
                  <c:v>1.3294556038112582E-4</c:v>
                </c:pt>
                <c:pt idx="704">
                  <c:v>9.9999999999999998E-201</c:v>
                </c:pt>
              </c:numCache>
            </c:numRef>
          </c:yVal>
          <c:smooth val="0"/>
        </c:ser>
        <c:ser>
          <c:idx val="1"/>
          <c:order val="1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880507961597397E-2"/>
                  <c:y val="-4.7226146757452979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33.0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565510455947431E-2"/>
                  <c:y val="-3.9359870968301375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99.0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2.500000037252903E-2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'E5.9 Tubers'!$A$34:$A$35</c:f>
              <c:numCache>
                <c:formatCode>General</c:formatCode>
                <c:ptCount val="2"/>
                <c:pt idx="0">
                  <c:v>33</c:v>
                </c:pt>
                <c:pt idx="1">
                  <c:v>99</c:v>
                </c:pt>
              </c:numCache>
            </c:numRef>
          </c:xVal>
          <c:yVal>
            <c:numRef>
              <c:f>'E5.9 Tubers'!$B$34:$B$35</c:f>
              <c:numCache>
                <c:formatCode>General</c:formatCode>
                <c:ptCount val="2"/>
                <c:pt idx="0">
                  <c:v>2.5000000000000001E-2</c:v>
                </c:pt>
                <c:pt idx="1">
                  <c:v>2.5000000000000001E-2</c:v>
                </c:pt>
              </c:numCache>
            </c:numRef>
          </c:yVal>
          <c:smooth val="1"/>
        </c:ser>
        <c:ser>
          <c:idx val="2"/>
          <c:order val="2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'E5.9 Tubers'!$A$36:$A$38</c:f>
              <c:numCache>
                <c:formatCode>General</c:formatCode>
                <c:ptCount val="3"/>
                <c:pt idx="0">
                  <c:v>16.5</c:v>
                </c:pt>
                <c:pt idx="1">
                  <c:v>66</c:v>
                </c:pt>
                <c:pt idx="2">
                  <c:v>119.5</c:v>
                </c:pt>
              </c:numCache>
            </c:numRef>
          </c:xVal>
          <c:yVal>
            <c:numRef>
              <c:f>'E5.9 Tubers'!$B$36:$B$38</c:f>
              <c:numCache>
                <c:formatCode>General</c:formatCode>
                <c:ptCount val="3"/>
                <c:pt idx="0">
                  <c:v>2.5000000000000001E-2</c:v>
                </c:pt>
                <c:pt idx="1">
                  <c:v>2.5000000000000001E-2</c:v>
                </c:pt>
                <c:pt idx="2">
                  <c:v>2.5000000000000001E-2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1104"/>
        <c:axId val="168121472"/>
      </c:scatterChart>
      <c:valAx>
        <c:axId val="168111104"/>
        <c:scaling>
          <c:orientation val="minMax"/>
          <c:max val="140"/>
          <c:min val="0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Tubers</a:t>
                </a:r>
              </a:p>
            </c:rich>
          </c:tx>
          <c:layout>
            <c:manualLayout>
              <c:xMode val="edge"/>
              <c:yMode val="edge"/>
              <c:x val="0.45752181758530186"/>
              <c:y val="0.9180298831361163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121472"/>
        <c:crossesAt val="0"/>
        <c:crossBetween val="midCat"/>
        <c:majorUnit val="20"/>
      </c:valAx>
      <c:valAx>
        <c:axId val="168121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Density</a:t>
                </a:r>
              </a:p>
            </c:rich>
          </c:tx>
          <c:layout>
            <c:manualLayout>
              <c:xMode val="edge"/>
              <c:yMode val="edge"/>
              <c:x val="2.1509842519685039E-2"/>
              <c:y val="0.2224566342614994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111104"/>
        <c:crossesAt val="0"/>
        <c:crossBetween val="midCat"/>
        <c:majorUnit val="5.0000000000000001E-3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71454035535278"/>
          <c:y val="0.12416549749463135"/>
          <c:w val="0.75277503863418938"/>
          <c:h val="0.66994748315091734"/>
        </c:manualLayout>
      </c:layout>
      <c:scatterChart>
        <c:scatterStyle val="smoothMarker"/>
        <c:varyColors val="0"/>
        <c:ser>
          <c:idx val="0"/>
          <c:order val="0"/>
          <c:tx>
            <c:v>NegBin(4,0.15)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'E5.10 Ecoli infections'!$B$2502:$B$2986</c:f>
              <c:numCache>
                <c:formatCode>General</c:formatCode>
                <c:ptCount val="485"/>
                <c:pt idx="0">
                  <c:v>-0.4</c:v>
                </c:pt>
                <c:pt idx="1">
                  <c:v>-0.4</c:v>
                </c:pt>
                <c:pt idx="2">
                  <c:v>0</c:v>
                </c:pt>
                <c:pt idx="3">
                  <c:v>0.4</c:v>
                </c:pt>
                <c:pt idx="4">
                  <c:v>0.4</c:v>
                </c:pt>
                <c:pt idx="5">
                  <c:v>0.6</c:v>
                </c:pt>
                <c:pt idx="6">
                  <c:v>0.6</c:v>
                </c:pt>
                <c:pt idx="7">
                  <c:v>1</c:v>
                </c:pt>
                <c:pt idx="8">
                  <c:v>1.4</c:v>
                </c:pt>
                <c:pt idx="9">
                  <c:v>1.4</c:v>
                </c:pt>
                <c:pt idx="10">
                  <c:v>1.6</c:v>
                </c:pt>
                <c:pt idx="11">
                  <c:v>1.6</c:v>
                </c:pt>
                <c:pt idx="12">
                  <c:v>2</c:v>
                </c:pt>
                <c:pt idx="13">
                  <c:v>2.4</c:v>
                </c:pt>
                <c:pt idx="14">
                  <c:v>2.4</c:v>
                </c:pt>
                <c:pt idx="15">
                  <c:v>2.6</c:v>
                </c:pt>
                <c:pt idx="16">
                  <c:v>2.6</c:v>
                </c:pt>
                <c:pt idx="17">
                  <c:v>3</c:v>
                </c:pt>
                <c:pt idx="18">
                  <c:v>3.4</c:v>
                </c:pt>
                <c:pt idx="19">
                  <c:v>3.4</c:v>
                </c:pt>
                <c:pt idx="20">
                  <c:v>3.6</c:v>
                </c:pt>
                <c:pt idx="21">
                  <c:v>3.6</c:v>
                </c:pt>
                <c:pt idx="22">
                  <c:v>4</c:v>
                </c:pt>
                <c:pt idx="23">
                  <c:v>4.4000000000000004</c:v>
                </c:pt>
                <c:pt idx="24">
                  <c:v>4.4000000000000004</c:v>
                </c:pt>
                <c:pt idx="25">
                  <c:v>4.5999999999999996</c:v>
                </c:pt>
                <c:pt idx="26">
                  <c:v>4.5999999999999996</c:v>
                </c:pt>
                <c:pt idx="27">
                  <c:v>5</c:v>
                </c:pt>
                <c:pt idx="28">
                  <c:v>5.4</c:v>
                </c:pt>
                <c:pt idx="29">
                  <c:v>5.4</c:v>
                </c:pt>
                <c:pt idx="30">
                  <c:v>5.6</c:v>
                </c:pt>
                <c:pt idx="31">
                  <c:v>5.6</c:v>
                </c:pt>
                <c:pt idx="32">
                  <c:v>6</c:v>
                </c:pt>
                <c:pt idx="33">
                  <c:v>6.4</c:v>
                </c:pt>
                <c:pt idx="34">
                  <c:v>6.4</c:v>
                </c:pt>
                <c:pt idx="35">
                  <c:v>6.6</c:v>
                </c:pt>
                <c:pt idx="36">
                  <c:v>6.6</c:v>
                </c:pt>
                <c:pt idx="37">
                  <c:v>7</c:v>
                </c:pt>
                <c:pt idx="38">
                  <c:v>7.4</c:v>
                </c:pt>
                <c:pt idx="39">
                  <c:v>7.4</c:v>
                </c:pt>
                <c:pt idx="40">
                  <c:v>7.6</c:v>
                </c:pt>
                <c:pt idx="41">
                  <c:v>7.6</c:v>
                </c:pt>
                <c:pt idx="42">
                  <c:v>8</c:v>
                </c:pt>
                <c:pt idx="43">
                  <c:v>8.4</c:v>
                </c:pt>
                <c:pt idx="44">
                  <c:v>8.4</c:v>
                </c:pt>
                <c:pt idx="45">
                  <c:v>8.6</c:v>
                </c:pt>
                <c:pt idx="46">
                  <c:v>8.6</c:v>
                </c:pt>
                <c:pt idx="47">
                  <c:v>9</c:v>
                </c:pt>
                <c:pt idx="48">
                  <c:v>9.4</c:v>
                </c:pt>
                <c:pt idx="49">
                  <c:v>9.4</c:v>
                </c:pt>
                <c:pt idx="50">
                  <c:v>9.6</c:v>
                </c:pt>
                <c:pt idx="51">
                  <c:v>9.6</c:v>
                </c:pt>
                <c:pt idx="52">
                  <c:v>10</c:v>
                </c:pt>
                <c:pt idx="53">
                  <c:v>10.4</c:v>
                </c:pt>
                <c:pt idx="54">
                  <c:v>10.4</c:v>
                </c:pt>
                <c:pt idx="55">
                  <c:v>10.6</c:v>
                </c:pt>
                <c:pt idx="56">
                  <c:v>10.6</c:v>
                </c:pt>
                <c:pt idx="57">
                  <c:v>11</c:v>
                </c:pt>
                <c:pt idx="58">
                  <c:v>11.4</c:v>
                </c:pt>
                <c:pt idx="59">
                  <c:v>11.4</c:v>
                </c:pt>
                <c:pt idx="60">
                  <c:v>11.6</c:v>
                </c:pt>
                <c:pt idx="61">
                  <c:v>11.6</c:v>
                </c:pt>
                <c:pt idx="62">
                  <c:v>12</c:v>
                </c:pt>
                <c:pt idx="63">
                  <c:v>12.4</c:v>
                </c:pt>
                <c:pt idx="64">
                  <c:v>12.4</c:v>
                </c:pt>
                <c:pt idx="65">
                  <c:v>12.6</c:v>
                </c:pt>
                <c:pt idx="66">
                  <c:v>12.6</c:v>
                </c:pt>
                <c:pt idx="67">
                  <c:v>13</c:v>
                </c:pt>
                <c:pt idx="68">
                  <c:v>13.4</c:v>
                </c:pt>
                <c:pt idx="69">
                  <c:v>13.4</c:v>
                </c:pt>
                <c:pt idx="70">
                  <c:v>13.6</c:v>
                </c:pt>
                <c:pt idx="71">
                  <c:v>13.6</c:v>
                </c:pt>
                <c:pt idx="72">
                  <c:v>14</c:v>
                </c:pt>
                <c:pt idx="73">
                  <c:v>14.4</c:v>
                </c:pt>
                <c:pt idx="74">
                  <c:v>14.4</c:v>
                </c:pt>
                <c:pt idx="75">
                  <c:v>14.6</c:v>
                </c:pt>
                <c:pt idx="76">
                  <c:v>14.6</c:v>
                </c:pt>
                <c:pt idx="77">
                  <c:v>15</c:v>
                </c:pt>
                <c:pt idx="78">
                  <c:v>15.4</c:v>
                </c:pt>
                <c:pt idx="79">
                  <c:v>15.4</c:v>
                </c:pt>
                <c:pt idx="80">
                  <c:v>15.6</c:v>
                </c:pt>
                <c:pt idx="81">
                  <c:v>15.6</c:v>
                </c:pt>
                <c:pt idx="82">
                  <c:v>16</c:v>
                </c:pt>
                <c:pt idx="83">
                  <c:v>16.399999999999999</c:v>
                </c:pt>
                <c:pt idx="84">
                  <c:v>16.399999999999999</c:v>
                </c:pt>
                <c:pt idx="85">
                  <c:v>16.600000000000001</c:v>
                </c:pt>
                <c:pt idx="86">
                  <c:v>16.600000000000001</c:v>
                </c:pt>
                <c:pt idx="87">
                  <c:v>17</c:v>
                </c:pt>
                <c:pt idx="88">
                  <c:v>17.399999999999999</c:v>
                </c:pt>
                <c:pt idx="89">
                  <c:v>17.399999999999999</c:v>
                </c:pt>
                <c:pt idx="90">
                  <c:v>17.600000000000001</c:v>
                </c:pt>
                <c:pt idx="91">
                  <c:v>17.600000000000001</c:v>
                </c:pt>
                <c:pt idx="92">
                  <c:v>18</c:v>
                </c:pt>
                <c:pt idx="93">
                  <c:v>18.399999999999999</c:v>
                </c:pt>
                <c:pt idx="94">
                  <c:v>18.399999999999999</c:v>
                </c:pt>
                <c:pt idx="95">
                  <c:v>18.600000000000001</c:v>
                </c:pt>
                <c:pt idx="96">
                  <c:v>18.600000000000001</c:v>
                </c:pt>
                <c:pt idx="97">
                  <c:v>19</c:v>
                </c:pt>
                <c:pt idx="98">
                  <c:v>19.399999999999999</c:v>
                </c:pt>
                <c:pt idx="99">
                  <c:v>19.399999999999999</c:v>
                </c:pt>
                <c:pt idx="100">
                  <c:v>19.600000000000001</c:v>
                </c:pt>
                <c:pt idx="101">
                  <c:v>19.600000000000001</c:v>
                </c:pt>
                <c:pt idx="102">
                  <c:v>20</c:v>
                </c:pt>
                <c:pt idx="103">
                  <c:v>20.399999999999999</c:v>
                </c:pt>
                <c:pt idx="104">
                  <c:v>20.399999999999999</c:v>
                </c:pt>
                <c:pt idx="105">
                  <c:v>20.6</c:v>
                </c:pt>
                <c:pt idx="106">
                  <c:v>20.6</c:v>
                </c:pt>
                <c:pt idx="107">
                  <c:v>21</c:v>
                </c:pt>
                <c:pt idx="108">
                  <c:v>21.4</c:v>
                </c:pt>
                <c:pt idx="109">
                  <c:v>21.4</c:v>
                </c:pt>
                <c:pt idx="110">
                  <c:v>21.6</c:v>
                </c:pt>
                <c:pt idx="111">
                  <c:v>21.6</c:v>
                </c:pt>
                <c:pt idx="112">
                  <c:v>22</c:v>
                </c:pt>
                <c:pt idx="113">
                  <c:v>22.4</c:v>
                </c:pt>
                <c:pt idx="114">
                  <c:v>22.4</c:v>
                </c:pt>
                <c:pt idx="115">
                  <c:v>22.6</c:v>
                </c:pt>
                <c:pt idx="116">
                  <c:v>22.6</c:v>
                </c:pt>
                <c:pt idx="117">
                  <c:v>23</c:v>
                </c:pt>
                <c:pt idx="118">
                  <c:v>23.4</c:v>
                </c:pt>
                <c:pt idx="119">
                  <c:v>23.4</c:v>
                </c:pt>
                <c:pt idx="120">
                  <c:v>23.6</c:v>
                </c:pt>
                <c:pt idx="121">
                  <c:v>23.6</c:v>
                </c:pt>
                <c:pt idx="122">
                  <c:v>24</c:v>
                </c:pt>
                <c:pt idx="123">
                  <c:v>24.4</c:v>
                </c:pt>
                <c:pt idx="124">
                  <c:v>24.4</c:v>
                </c:pt>
                <c:pt idx="125">
                  <c:v>24.6</c:v>
                </c:pt>
                <c:pt idx="126">
                  <c:v>24.6</c:v>
                </c:pt>
                <c:pt idx="127">
                  <c:v>25</c:v>
                </c:pt>
                <c:pt idx="128">
                  <c:v>25.4</c:v>
                </c:pt>
                <c:pt idx="129">
                  <c:v>25.4</c:v>
                </c:pt>
                <c:pt idx="130">
                  <c:v>25.6</c:v>
                </c:pt>
                <c:pt idx="131">
                  <c:v>25.6</c:v>
                </c:pt>
                <c:pt idx="132">
                  <c:v>26</c:v>
                </c:pt>
                <c:pt idx="133">
                  <c:v>26.4</c:v>
                </c:pt>
                <c:pt idx="134">
                  <c:v>26.4</c:v>
                </c:pt>
                <c:pt idx="135">
                  <c:v>26.6</c:v>
                </c:pt>
                <c:pt idx="136">
                  <c:v>26.6</c:v>
                </c:pt>
                <c:pt idx="137">
                  <c:v>27</c:v>
                </c:pt>
                <c:pt idx="138">
                  <c:v>27.4</c:v>
                </c:pt>
                <c:pt idx="139">
                  <c:v>27.4</c:v>
                </c:pt>
                <c:pt idx="140">
                  <c:v>27.6</c:v>
                </c:pt>
                <c:pt idx="141">
                  <c:v>27.6</c:v>
                </c:pt>
                <c:pt idx="142">
                  <c:v>28</c:v>
                </c:pt>
                <c:pt idx="143">
                  <c:v>28.4</c:v>
                </c:pt>
                <c:pt idx="144">
                  <c:v>28.4</c:v>
                </c:pt>
                <c:pt idx="145">
                  <c:v>28.6</c:v>
                </c:pt>
                <c:pt idx="146">
                  <c:v>28.6</c:v>
                </c:pt>
                <c:pt idx="147">
                  <c:v>29</c:v>
                </c:pt>
                <c:pt idx="148">
                  <c:v>29.4</c:v>
                </c:pt>
                <c:pt idx="149">
                  <c:v>29.4</c:v>
                </c:pt>
                <c:pt idx="150">
                  <c:v>29.6</c:v>
                </c:pt>
                <c:pt idx="151">
                  <c:v>29.6</c:v>
                </c:pt>
                <c:pt idx="152">
                  <c:v>30</c:v>
                </c:pt>
                <c:pt idx="153">
                  <c:v>30.4</c:v>
                </c:pt>
                <c:pt idx="154">
                  <c:v>30.4</c:v>
                </c:pt>
                <c:pt idx="155">
                  <c:v>30.6</c:v>
                </c:pt>
                <c:pt idx="156">
                  <c:v>30.6</c:v>
                </c:pt>
                <c:pt idx="157">
                  <c:v>31</c:v>
                </c:pt>
                <c:pt idx="158">
                  <c:v>31.4</c:v>
                </c:pt>
                <c:pt idx="159">
                  <c:v>31.4</c:v>
                </c:pt>
                <c:pt idx="160">
                  <c:v>31.6</c:v>
                </c:pt>
                <c:pt idx="161">
                  <c:v>31.6</c:v>
                </c:pt>
                <c:pt idx="162">
                  <c:v>32</c:v>
                </c:pt>
                <c:pt idx="163">
                  <c:v>32.4</c:v>
                </c:pt>
                <c:pt idx="164">
                  <c:v>32.4</c:v>
                </c:pt>
                <c:pt idx="165">
                  <c:v>32.6</c:v>
                </c:pt>
                <c:pt idx="166">
                  <c:v>32.6</c:v>
                </c:pt>
                <c:pt idx="167">
                  <c:v>33</c:v>
                </c:pt>
                <c:pt idx="168">
                  <c:v>33.4</c:v>
                </c:pt>
                <c:pt idx="169">
                  <c:v>33.4</c:v>
                </c:pt>
                <c:pt idx="170">
                  <c:v>33.6</c:v>
                </c:pt>
                <c:pt idx="171">
                  <c:v>33.6</c:v>
                </c:pt>
                <c:pt idx="172">
                  <c:v>34</c:v>
                </c:pt>
                <c:pt idx="173">
                  <c:v>34.4</c:v>
                </c:pt>
                <c:pt idx="174">
                  <c:v>34.4</c:v>
                </c:pt>
                <c:pt idx="175">
                  <c:v>34.6</c:v>
                </c:pt>
                <c:pt idx="176">
                  <c:v>34.6</c:v>
                </c:pt>
                <c:pt idx="177">
                  <c:v>35</c:v>
                </c:pt>
                <c:pt idx="178">
                  <c:v>35.4</c:v>
                </c:pt>
                <c:pt idx="179">
                  <c:v>35.4</c:v>
                </c:pt>
                <c:pt idx="180">
                  <c:v>35.6</c:v>
                </c:pt>
                <c:pt idx="181">
                  <c:v>35.6</c:v>
                </c:pt>
                <c:pt idx="182">
                  <c:v>36</c:v>
                </c:pt>
                <c:pt idx="183">
                  <c:v>36.4</c:v>
                </c:pt>
                <c:pt idx="184">
                  <c:v>36.4</c:v>
                </c:pt>
                <c:pt idx="185">
                  <c:v>36.6</c:v>
                </c:pt>
                <c:pt idx="186">
                  <c:v>36.6</c:v>
                </c:pt>
                <c:pt idx="187">
                  <c:v>37</c:v>
                </c:pt>
                <c:pt idx="188">
                  <c:v>37.4</c:v>
                </c:pt>
                <c:pt idx="189">
                  <c:v>37.4</c:v>
                </c:pt>
                <c:pt idx="190">
                  <c:v>37.6</c:v>
                </c:pt>
                <c:pt idx="191">
                  <c:v>37.6</c:v>
                </c:pt>
                <c:pt idx="192">
                  <c:v>38</c:v>
                </c:pt>
                <c:pt idx="193">
                  <c:v>38.4</c:v>
                </c:pt>
                <c:pt idx="194">
                  <c:v>38.4</c:v>
                </c:pt>
                <c:pt idx="195">
                  <c:v>38.6</c:v>
                </c:pt>
                <c:pt idx="196">
                  <c:v>38.6</c:v>
                </c:pt>
                <c:pt idx="197">
                  <c:v>39</c:v>
                </c:pt>
                <c:pt idx="198">
                  <c:v>39.4</c:v>
                </c:pt>
                <c:pt idx="199">
                  <c:v>39.4</c:v>
                </c:pt>
                <c:pt idx="200">
                  <c:v>39.6</c:v>
                </c:pt>
                <c:pt idx="201">
                  <c:v>39.6</c:v>
                </c:pt>
                <c:pt idx="202">
                  <c:v>40</c:v>
                </c:pt>
                <c:pt idx="203">
                  <c:v>40.4</c:v>
                </c:pt>
                <c:pt idx="204">
                  <c:v>40.4</c:v>
                </c:pt>
                <c:pt idx="205">
                  <c:v>40.6</c:v>
                </c:pt>
                <c:pt idx="206">
                  <c:v>40.6</c:v>
                </c:pt>
                <c:pt idx="207">
                  <c:v>41</c:v>
                </c:pt>
                <c:pt idx="208">
                  <c:v>41.4</c:v>
                </c:pt>
                <c:pt idx="209">
                  <c:v>41.4</c:v>
                </c:pt>
                <c:pt idx="210">
                  <c:v>41.6</c:v>
                </c:pt>
                <c:pt idx="211">
                  <c:v>41.6</c:v>
                </c:pt>
                <c:pt idx="212">
                  <c:v>42</c:v>
                </c:pt>
                <c:pt idx="213">
                  <c:v>42.4</c:v>
                </c:pt>
                <c:pt idx="214">
                  <c:v>42.4</c:v>
                </c:pt>
                <c:pt idx="215">
                  <c:v>42.6</c:v>
                </c:pt>
                <c:pt idx="216">
                  <c:v>42.6</c:v>
                </c:pt>
                <c:pt idx="217">
                  <c:v>43</c:v>
                </c:pt>
                <c:pt idx="218">
                  <c:v>43.4</c:v>
                </c:pt>
                <c:pt idx="219">
                  <c:v>43.4</c:v>
                </c:pt>
                <c:pt idx="220">
                  <c:v>43.6</c:v>
                </c:pt>
                <c:pt idx="221">
                  <c:v>43.6</c:v>
                </c:pt>
                <c:pt idx="222">
                  <c:v>44</c:v>
                </c:pt>
                <c:pt idx="223">
                  <c:v>44.4</c:v>
                </c:pt>
                <c:pt idx="224">
                  <c:v>44.4</c:v>
                </c:pt>
                <c:pt idx="225">
                  <c:v>44.6</c:v>
                </c:pt>
                <c:pt idx="226">
                  <c:v>44.6</c:v>
                </c:pt>
                <c:pt idx="227">
                  <c:v>45</c:v>
                </c:pt>
                <c:pt idx="228">
                  <c:v>45.4</c:v>
                </c:pt>
                <c:pt idx="229">
                  <c:v>45.4</c:v>
                </c:pt>
                <c:pt idx="230">
                  <c:v>45.6</c:v>
                </c:pt>
                <c:pt idx="231">
                  <c:v>45.6</c:v>
                </c:pt>
                <c:pt idx="232">
                  <c:v>46</c:v>
                </c:pt>
                <c:pt idx="233">
                  <c:v>46.4</c:v>
                </c:pt>
                <c:pt idx="234">
                  <c:v>46.4</c:v>
                </c:pt>
                <c:pt idx="235">
                  <c:v>46.6</c:v>
                </c:pt>
                <c:pt idx="236">
                  <c:v>46.6</c:v>
                </c:pt>
                <c:pt idx="237">
                  <c:v>47</c:v>
                </c:pt>
                <c:pt idx="238">
                  <c:v>47.4</c:v>
                </c:pt>
                <c:pt idx="239">
                  <c:v>47.4</c:v>
                </c:pt>
                <c:pt idx="240">
                  <c:v>47.6</c:v>
                </c:pt>
                <c:pt idx="241">
                  <c:v>47.6</c:v>
                </c:pt>
                <c:pt idx="242">
                  <c:v>48</c:v>
                </c:pt>
                <c:pt idx="243">
                  <c:v>48.4</c:v>
                </c:pt>
                <c:pt idx="244">
                  <c:v>48.4</c:v>
                </c:pt>
                <c:pt idx="245">
                  <c:v>48.6</c:v>
                </c:pt>
                <c:pt idx="246">
                  <c:v>48.6</c:v>
                </c:pt>
                <c:pt idx="247">
                  <c:v>49</c:v>
                </c:pt>
                <c:pt idx="248">
                  <c:v>49.4</c:v>
                </c:pt>
                <c:pt idx="249">
                  <c:v>49.4</c:v>
                </c:pt>
                <c:pt idx="250">
                  <c:v>49.6</c:v>
                </c:pt>
                <c:pt idx="251">
                  <c:v>49.6</c:v>
                </c:pt>
                <c:pt idx="252">
                  <c:v>50</c:v>
                </c:pt>
                <c:pt idx="253">
                  <c:v>50.4</c:v>
                </c:pt>
                <c:pt idx="254">
                  <c:v>50.4</c:v>
                </c:pt>
                <c:pt idx="255">
                  <c:v>50.6</c:v>
                </c:pt>
                <c:pt idx="256">
                  <c:v>50.6</c:v>
                </c:pt>
                <c:pt idx="257">
                  <c:v>51</c:v>
                </c:pt>
                <c:pt idx="258">
                  <c:v>51.4</c:v>
                </c:pt>
                <c:pt idx="259">
                  <c:v>51.4</c:v>
                </c:pt>
                <c:pt idx="260">
                  <c:v>51.6</c:v>
                </c:pt>
                <c:pt idx="261">
                  <c:v>51.6</c:v>
                </c:pt>
                <c:pt idx="262">
                  <c:v>52</c:v>
                </c:pt>
                <c:pt idx="263">
                  <c:v>52.4</c:v>
                </c:pt>
                <c:pt idx="264">
                  <c:v>52.4</c:v>
                </c:pt>
                <c:pt idx="265">
                  <c:v>52.6</c:v>
                </c:pt>
                <c:pt idx="266">
                  <c:v>52.6</c:v>
                </c:pt>
                <c:pt idx="267">
                  <c:v>53</c:v>
                </c:pt>
                <c:pt idx="268">
                  <c:v>53.4</c:v>
                </c:pt>
                <c:pt idx="269">
                  <c:v>53.4</c:v>
                </c:pt>
                <c:pt idx="270">
                  <c:v>53.6</c:v>
                </c:pt>
                <c:pt idx="271">
                  <c:v>53.6</c:v>
                </c:pt>
                <c:pt idx="272">
                  <c:v>54</c:v>
                </c:pt>
                <c:pt idx="273">
                  <c:v>54.4</c:v>
                </c:pt>
                <c:pt idx="274">
                  <c:v>54.4</c:v>
                </c:pt>
                <c:pt idx="275">
                  <c:v>54.6</c:v>
                </c:pt>
                <c:pt idx="276">
                  <c:v>54.6</c:v>
                </c:pt>
                <c:pt idx="277">
                  <c:v>55</c:v>
                </c:pt>
                <c:pt idx="278">
                  <c:v>55.4</c:v>
                </c:pt>
                <c:pt idx="279">
                  <c:v>55.4</c:v>
                </c:pt>
                <c:pt idx="280">
                  <c:v>55.6</c:v>
                </c:pt>
                <c:pt idx="281">
                  <c:v>55.6</c:v>
                </c:pt>
                <c:pt idx="282">
                  <c:v>56</c:v>
                </c:pt>
                <c:pt idx="283">
                  <c:v>56.4</c:v>
                </c:pt>
                <c:pt idx="284">
                  <c:v>56.4</c:v>
                </c:pt>
                <c:pt idx="285">
                  <c:v>56.6</c:v>
                </c:pt>
                <c:pt idx="286">
                  <c:v>56.6</c:v>
                </c:pt>
                <c:pt idx="287">
                  <c:v>57</c:v>
                </c:pt>
                <c:pt idx="288">
                  <c:v>57.4</c:v>
                </c:pt>
                <c:pt idx="289">
                  <c:v>57.4</c:v>
                </c:pt>
                <c:pt idx="290">
                  <c:v>57.6</c:v>
                </c:pt>
                <c:pt idx="291">
                  <c:v>57.6</c:v>
                </c:pt>
                <c:pt idx="292">
                  <c:v>58</c:v>
                </c:pt>
                <c:pt idx="293">
                  <c:v>58.4</c:v>
                </c:pt>
                <c:pt idx="294">
                  <c:v>58.4</c:v>
                </c:pt>
                <c:pt idx="295">
                  <c:v>58.6</c:v>
                </c:pt>
                <c:pt idx="296">
                  <c:v>58.6</c:v>
                </c:pt>
                <c:pt idx="297">
                  <c:v>59</c:v>
                </c:pt>
                <c:pt idx="298">
                  <c:v>59.4</c:v>
                </c:pt>
                <c:pt idx="299">
                  <c:v>59.4</c:v>
                </c:pt>
                <c:pt idx="300">
                  <c:v>59.6</c:v>
                </c:pt>
                <c:pt idx="301">
                  <c:v>59.6</c:v>
                </c:pt>
                <c:pt idx="302">
                  <c:v>60</c:v>
                </c:pt>
                <c:pt idx="303">
                  <c:v>60.4</c:v>
                </c:pt>
                <c:pt idx="304">
                  <c:v>60.4</c:v>
                </c:pt>
                <c:pt idx="305">
                  <c:v>60.6</c:v>
                </c:pt>
                <c:pt idx="306">
                  <c:v>60.6</c:v>
                </c:pt>
                <c:pt idx="307">
                  <c:v>61</c:v>
                </c:pt>
                <c:pt idx="308">
                  <c:v>61.4</c:v>
                </c:pt>
                <c:pt idx="309">
                  <c:v>61.4</c:v>
                </c:pt>
                <c:pt idx="310">
                  <c:v>61.6</c:v>
                </c:pt>
                <c:pt idx="311">
                  <c:v>61.6</c:v>
                </c:pt>
                <c:pt idx="312">
                  <c:v>62</c:v>
                </c:pt>
                <c:pt idx="313">
                  <c:v>62.4</c:v>
                </c:pt>
                <c:pt idx="314">
                  <c:v>62.4</c:v>
                </c:pt>
                <c:pt idx="315">
                  <c:v>62.6</c:v>
                </c:pt>
                <c:pt idx="316">
                  <c:v>62.6</c:v>
                </c:pt>
                <c:pt idx="317">
                  <c:v>63</c:v>
                </c:pt>
                <c:pt idx="318">
                  <c:v>63.4</c:v>
                </c:pt>
                <c:pt idx="319">
                  <c:v>63.4</c:v>
                </c:pt>
                <c:pt idx="320">
                  <c:v>63.6</c:v>
                </c:pt>
                <c:pt idx="321">
                  <c:v>63.6</c:v>
                </c:pt>
                <c:pt idx="322">
                  <c:v>64</c:v>
                </c:pt>
                <c:pt idx="323">
                  <c:v>64.400000000000006</c:v>
                </c:pt>
                <c:pt idx="324">
                  <c:v>64.400000000000006</c:v>
                </c:pt>
                <c:pt idx="325">
                  <c:v>64.599999999999994</c:v>
                </c:pt>
                <c:pt idx="326">
                  <c:v>64.599999999999994</c:v>
                </c:pt>
                <c:pt idx="327">
                  <c:v>65</c:v>
                </c:pt>
                <c:pt idx="328">
                  <c:v>65.400000000000006</c:v>
                </c:pt>
                <c:pt idx="329">
                  <c:v>65.400000000000006</c:v>
                </c:pt>
                <c:pt idx="330">
                  <c:v>65.599999999999994</c:v>
                </c:pt>
                <c:pt idx="331">
                  <c:v>65.599999999999994</c:v>
                </c:pt>
                <c:pt idx="332">
                  <c:v>66</c:v>
                </c:pt>
                <c:pt idx="333">
                  <c:v>66.400000000000006</c:v>
                </c:pt>
                <c:pt idx="334">
                  <c:v>66.400000000000006</c:v>
                </c:pt>
                <c:pt idx="335">
                  <c:v>66.599999999999994</c:v>
                </c:pt>
                <c:pt idx="336">
                  <c:v>66.599999999999994</c:v>
                </c:pt>
                <c:pt idx="337">
                  <c:v>67</c:v>
                </c:pt>
                <c:pt idx="338">
                  <c:v>67.400000000000006</c:v>
                </c:pt>
                <c:pt idx="339">
                  <c:v>67.400000000000006</c:v>
                </c:pt>
                <c:pt idx="340">
                  <c:v>67.599999999999994</c:v>
                </c:pt>
                <c:pt idx="341">
                  <c:v>67.599999999999994</c:v>
                </c:pt>
                <c:pt idx="342">
                  <c:v>68</c:v>
                </c:pt>
                <c:pt idx="343">
                  <c:v>68.400000000000006</c:v>
                </c:pt>
                <c:pt idx="344">
                  <c:v>68.400000000000006</c:v>
                </c:pt>
                <c:pt idx="345">
                  <c:v>68.599999999999994</c:v>
                </c:pt>
                <c:pt idx="346">
                  <c:v>68.599999999999994</c:v>
                </c:pt>
                <c:pt idx="347">
                  <c:v>69</c:v>
                </c:pt>
                <c:pt idx="348">
                  <c:v>69.400000000000006</c:v>
                </c:pt>
                <c:pt idx="349">
                  <c:v>69.400000000000006</c:v>
                </c:pt>
                <c:pt idx="350">
                  <c:v>69.599999999999994</c:v>
                </c:pt>
                <c:pt idx="351">
                  <c:v>69.599999999999994</c:v>
                </c:pt>
                <c:pt idx="352">
                  <c:v>70</c:v>
                </c:pt>
                <c:pt idx="353">
                  <c:v>70.400000000000006</c:v>
                </c:pt>
                <c:pt idx="354">
                  <c:v>70.400000000000006</c:v>
                </c:pt>
                <c:pt idx="355">
                  <c:v>70.599999999999994</c:v>
                </c:pt>
                <c:pt idx="356">
                  <c:v>70.599999999999994</c:v>
                </c:pt>
                <c:pt idx="357">
                  <c:v>71</c:v>
                </c:pt>
                <c:pt idx="358">
                  <c:v>71.400000000000006</c:v>
                </c:pt>
                <c:pt idx="359">
                  <c:v>71.400000000000006</c:v>
                </c:pt>
                <c:pt idx="360">
                  <c:v>71.599999999999994</c:v>
                </c:pt>
                <c:pt idx="361">
                  <c:v>71.599999999999994</c:v>
                </c:pt>
                <c:pt idx="362">
                  <c:v>72</c:v>
                </c:pt>
                <c:pt idx="363">
                  <c:v>72.400000000000006</c:v>
                </c:pt>
                <c:pt idx="364">
                  <c:v>72.400000000000006</c:v>
                </c:pt>
                <c:pt idx="365">
                  <c:v>72.599999999999994</c:v>
                </c:pt>
                <c:pt idx="366">
                  <c:v>72.599999999999994</c:v>
                </c:pt>
                <c:pt idx="367">
                  <c:v>73</c:v>
                </c:pt>
                <c:pt idx="368">
                  <c:v>73.400000000000006</c:v>
                </c:pt>
                <c:pt idx="369">
                  <c:v>73.400000000000006</c:v>
                </c:pt>
                <c:pt idx="370">
                  <c:v>73.599999999999994</c:v>
                </c:pt>
                <c:pt idx="371">
                  <c:v>73.599999999999994</c:v>
                </c:pt>
                <c:pt idx="372">
                  <c:v>74</c:v>
                </c:pt>
                <c:pt idx="373">
                  <c:v>74.400000000000006</c:v>
                </c:pt>
                <c:pt idx="374">
                  <c:v>74.400000000000006</c:v>
                </c:pt>
                <c:pt idx="375">
                  <c:v>74.599999999999994</c:v>
                </c:pt>
                <c:pt idx="376">
                  <c:v>74.599999999999994</c:v>
                </c:pt>
                <c:pt idx="377">
                  <c:v>75</c:v>
                </c:pt>
                <c:pt idx="378">
                  <c:v>75.400000000000006</c:v>
                </c:pt>
                <c:pt idx="379">
                  <c:v>75.400000000000006</c:v>
                </c:pt>
                <c:pt idx="380">
                  <c:v>75.599999999999994</c:v>
                </c:pt>
                <c:pt idx="381">
                  <c:v>75.599999999999994</c:v>
                </c:pt>
                <c:pt idx="382">
                  <c:v>76</c:v>
                </c:pt>
                <c:pt idx="383">
                  <c:v>76.400000000000006</c:v>
                </c:pt>
                <c:pt idx="384">
                  <c:v>76.400000000000006</c:v>
                </c:pt>
                <c:pt idx="385">
                  <c:v>76.599999999999994</c:v>
                </c:pt>
                <c:pt idx="386">
                  <c:v>76.599999999999994</c:v>
                </c:pt>
                <c:pt idx="387">
                  <c:v>77</c:v>
                </c:pt>
                <c:pt idx="388">
                  <c:v>77.400000000000006</c:v>
                </c:pt>
                <c:pt idx="389">
                  <c:v>77.400000000000006</c:v>
                </c:pt>
                <c:pt idx="390">
                  <c:v>77.599999999999994</c:v>
                </c:pt>
                <c:pt idx="391">
                  <c:v>77.599999999999994</c:v>
                </c:pt>
                <c:pt idx="392">
                  <c:v>78</c:v>
                </c:pt>
                <c:pt idx="393">
                  <c:v>78.400000000000006</c:v>
                </c:pt>
                <c:pt idx="394">
                  <c:v>78.400000000000006</c:v>
                </c:pt>
                <c:pt idx="395">
                  <c:v>78.599999999999994</c:v>
                </c:pt>
                <c:pt idx="396">
                  <c:v>78.599999999999994</c:v>
                </c:pt>
                <c:pt idx="397">
                  <c:v>79</c:v>
                </c:pt>
                <c:pt idx="398">
                  <c:v>79.400000000000006</c:v>
                </c:pt>
                <c:pt idx="399">
                  <c:v>79.400000000000006</c:v>
                </c:pt>
                <c:pt idx="400">
                  <c:v>79.599999999999994</c:v>
                </c:pt>
                <c:pt idx="401">
                  <c:v>79.599999999999994</c:v>
                </c:pt>
                <c:pt idx="402">
                  <c:v>80</c:v>
                </c:pt>
                <c:pt idx="403">
                  <c:v>80.400000000000006</c:v>
                </c:pt>
                <c:pt idx="404">
                  <c:v>80.400000000000006</c:v>
                </c:pt>
              </c:numCache>
            </c:numRef>
          </c:xVal>
          <c:yVal>
            <c:numRef>
              <c:f>'E5.10 Ecoli infections'!$C$2502:$C$2986</c:f>
              <c:numCache>
                <c:formatCode>General</c:formatCode>
                <c:ptCount val="485"/>
                <c:pt idx="0">
                  <c:v>9.9999999999999998E-201</c:v>
                </c:pt>
                <c:pt idx="1">
                  <c:v>5.0625000000000008E-4</c:v>
                </c:pt>
                <c:pt idx="2">
                  <c:v>5.0625000000000008E-4</c:v>
                </c:pt>
                <c:pt idx="3">
                  <c:v>5.0625000000000008E-4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1.7212500000000006E-3</c:v>
                </c:pt>
                <c:pt idx="7">
                  <c:v>1.7212500000000006E-3</c:v>
                </c:pt>
                <c:pt idx="8">
                  <c:v>1.7212500000000006E-3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3.6576562499999981E-3</c:v>
                </c:pt>
                <c:pt idx="12">
                  <c:v>3.6576562499999981E-3</c:v>
                </c:pt>
                <c:pt idx="13">
                  <c:v>3.6576562499999981E-3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6.2180156249999948E-3</c:v>
                </c:pt>
                <c:pt idx="17">
                  <c:v>6.2180156249999948E-3</c:v>
                </c:pt>
                <c:pt idx="18">
                  <c:v>6.2180156249999948E-3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9.2492982421875074E-3</c:v>
                </c:pt>
                <c:pt idx="22">
                  <c:v>9.2492982421875074E-3</c:v>
                </c:pt>
                <c:pt idx="23">
                  <c:v>9.2492982421875074E-3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1.2579045609375006E-2</c:v>
                </c:pt>
                <c:pt idx="27">
                  <c:v>1.2579045609375006E-2</c:v>
                </c:pt>
                <c:pt idx="28">
                  <c:v>1.2579045609375006E-2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1.6038283151953124E-2</c:v>
                </c:pt>
                <c:pt idx="32">
                  <c:v>1.6038283151953124E-2</c:v>
                </c:pt>
                <c:pt idx="33">
                  <c:v>1.6038283151953124E-2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1.9475058113085933E-2</c:v>
                </c:pt>
                <c:pt idx="37">
                  <c:v>1.9475058113085933E-2</c:v>
                </c:pt>
                <c:pt idx="38">
                  <c:v>1.9475058113085933E-2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2.2761474169669199E-2</c:v>
                </c:pt>
                <c:pt idx="42">
                  <c:v>2.2761474169669199E-2</c:v>
                </c:pt>
                <c:pt idx="43">
                  <c:v>2.2761474169669199E-2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2.5796337392291757E-2</c:v>
                </c:pt>
                <c:pt idx="47">
                  <c:v>2.5796337392291757E-2</c:v>
                </c:pt>
                <c:pt idx="48">
                  <c:v>2.5796337392291757E-2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2.8504952818482407E-2</c:v>
                </c:pt>
                <c:pt idx="52">
                  <c:v>2.8504952818482407E-2</c:v>
                </c:pt>
                <c:pt idx="53">
                  <c:v>2.8504952818482407E-2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3.0837176230903679E-2</c:v>
                </c:pt>
                <c:pt idx="57">
                  <c:v>3.0837176230903679E-2</c:v>
                </c:pt>
                <c:pt idx="58">
                  <c:v>3.0837176230903679E-2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3.2764499745335157E-2</c:v>
                </c:pt>
                <c:pt idx="62">
                  <c:v>3.2764499745335157E-2</c:v>
                </c:pt>
                <c:pt idx="63">
                  <c:v>3.2764499745335157E-2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3.4276707425889064E-2</c:v>
                </c:pt>
                <c:pt idx="67">
                  <c:v>3.4276707425889064E-2</c:v>
                </c:pt>
                <c:pt idx="68">
                  <c:v>3.4276707425889064E-2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3.5378458736006924E-2</c:v>
                </c:pt>
                <c:pt idx="72">
                  <c:v>3.5378458736006924E-2</c:v>
                </c:pt>
                <c:pt idx="73">
                  <c:v>3.5378458736006924E-2</c:v>
                </c:pt>
                <c:pt idx="74">
                  <c:v>9.9999999999999998E-201</c:v>
                </c:pt>
                <c:pt idx="75">
                  <c:v>9.9999999999999998E-201</c:v>
                </c:pt>
                <c:pt idx="76">
                  <c:v>3.608602791072707E-2</c:v>
                </c:pt>
                <c:pt idx="77">
                  <c:v>3.608602791072707E-2</c:v>
                </c:pt>
                <c:pt idx="78">
                  <c:v>3.608602791072707E-2</c:v>
                </c:pt>
                <c:pt idx="79">
                  <c:v>9.9999999999999998E-201</c:v>
                </c:pt>
                <c:pt idx="80">
                  <c:v>9.9999999999999998E-201</c:v>
                </c:pt>
                <c:pt idx="81">
                  <c:v>3.6424334422390126E-2</c:v>
                </c:pt>
                <c:pt idx="82">
                  <c:v>3.6424334422390126E-2</c:v>
                </c:pt>
                <c:pt idx="83">
                  <c:v>3.6424334422390126E-2</c:v>
                </c:pt>
                <c:pt idx="84">
                  <c:v>9.9999999999999998E-201</c:v>
                </c:pt>
                <c:pt idx="85">
                  <c:v>9.9999999999999998E-201</c:v>
                </c:pt>
                <c:pt idx="86">
                  <c:v>3.6424334422390126E-2</c:v>
                </c:pt>
                <c:pt idx="87">
                  <c:v>3.6424334422390126E-2</c:v>
                </c:pt>
                <c:pt idx="88">
                  <c:v>3.6424334422390126E-2</c:v>
                </c:pt>
                <c:pt idx="89">
                  <c:v>9.9999999999999998E-201</c:v>
                </c:pt>
                <c:pt idx="90">
                  <c:v>9.9999999999999998E-201</c:v>
                </c:pt>
                <c:pt idx="91">
                  <c:v>3.6120798302203605E-2</c:v>
                </c:pt>
                <c:pt idx="92">
                  <c:v>3.6120798302203605E-2</c:v>
                </c:pt>
                <c:pt idx="93">
                  <c:v>3.6120798302203605E-2</c:v>
                </c:pt>
                <c:pt idx="94">
                  <c:v>9.9999999999999998E-201</c:v>
                </c:pt>
                <c:pt idx="95">
                  <c:v>9.9999999999999998E-201</c:v>
                </c:pt>
                <c:pt idx="96">
                  <c:v>3.5550469907958238E-2</c:v>
                </c:pt>
                <c:pt idx="97">
                  <c:v>3.5550469907958238E-2</c:v>
                </c:pt>
                <c:pt idx="98">
                  <c:v>3.5550469907958238E-2</c:v>
                </c:pt>
                <c:pt idx="99">
                  <c:v>9.9999999999999998E-201</c:v>
                </c:pt>
                <c:pt idx="100">
                  <c:v>9.9999999999999998E-201</c:v>
                </c:pt>
                <c:pt idx="101">
                  <c:v>3.4750584335029144E-2</c:v>
                </c:pt>
                <c:pt idx="102">
                  <c:v>3.4750584335029144E-2</c:v>
                </c:pt>
                <c:pt idx="103">
                  <c:v>3.4750584335029144E-2</c:v>
                </c:pt>
                <c:pt idx="104">
                  <c:v>9.9999999999999998E-201</c:v>
                </c:pt>
                <c:pt idx="105">
                  <c:v>9.9999999999999998E-201</c:v>
                </c:pt>
                <c:pt idx="106">
                  <c:v>3.3757710496885585E-2</c:v>
                </c:pt>
                <c:pt idx="107">
                  <c:v>3.3757710496885585E-2</c:v>
                </c:pt>
                <c:pt idx="108">
                  <c:v>3.3757710496885585E-2</c:v>
                </c:pt>
                <c:pt idx="109">
                  <c:v>9.9999999999999998E-201</c:v>
                </c:pt>
                <c:pt idx="110">
                  <c:v>9.9999999999999998E-201</c:v>
                </c:pt>
                <c:pt idx="111">
                  <c:v>3.2606879457218962E-2</c:v>
                </c:pt>
                <c:pt idx="112">
                  <c:v>3.2606879457218962E-2</c:v>
                </c:pt>
                <c:pt idx="113">
                  <c:v>3.2606879457218962E-2</c:v>
                </c:pt>
                <c:pt idx="114">
                  <c:v>9.9999999999999998E-201</c:v>
                </c:pt>
                <c:pt idx="115">
                  <c:v>9.9999999999999998E-201</c:v>
                </c:pt>
                <c:pt idx="116">
                  <c:v>3.133095808715336E-2</c:v>
                </c:pt>
                <c:pt idx="117">
                  <c:v>3.133095808715336E-2</c:v>
                </c:pt>
                <c:pt idx="118">
                  <c:v>3.133095808715336E-2</c:v>
                </c:pt>
                <c:pt idx="119">
                  <c:v>9.9999999999999998E-201</c:v>
                </c:pt>
                <c:pt idx="120">
                  <c:v>9.9999999999999998E-201</c:v>
                </c:pt>
                <c:pt idx="121">
                  <c:v>2.9960228670841027E-2</c:v>
                </c:pt>
                <c:pt idx="122">
                  <c:v>2.9960228670841027E-2</c:v>
                </c:pt>
                <c:pt idx="123">
                  <c:v>2.9960228670841027E-2</c:v>
                </c:pt>
                <c:pt idx="124">
                  <c:v>9.9999999999999998E-201</c:v>
                </c:pt>
                <c:pt idx="125">
                  <c:v>9.9999999999999998E-201</c:v>
                </c:pt>
                <c:pt idx="126">
                  <c:v>2.8522137694640293E-2</c:v>
                </c:pt>
                <c:pt idx="127">
                  <c:v>2.8522137694640293E-2</c:v>
                </c:pt>
                <c:pt idx="128">
                  <c:v>2.8522137694640293E-2</c:v>
                </c:pt>
                <c:pt idx="129">
                  <c:v>9.9999999999999998E-201</c:v>
                </c:pt>
                <c:pt idx="130">
                  <c:v>9.9999999999999998E-201</c:v>
                </c:pt>
                <c:pt idx="131">
                  <c:v>2.7041180545111065E-2</c:v>
                </c:pt>
                <c:pt idx="132">
                  <c:v>2.7041180545111065E-2</c:v>
                </c:pt>
                <c:pt idx="133">
                  <c:v>2.7041180545111065E-2</c:v>
                </c:pt>
                <c:pt idx="134">
                  <c:v>9.9999999999999998E-201</c:v>
                </c:pt>
                <c:pt idx="135">
                  <c:v>9.9999999999999998E-201</c:v>
                </c:pt>
                <c:pt idx="136">
                  <c:v>2.553889273704979E-2</c:v>
                </c:pt>
                <c:pt idx="137">
                  <c:v>2.553889273704979E-2</c:v>
                </c:pt>
                <c:pt idx="138">
                  <c:v>2.553889273704979E-2</c:v>
                </c:pt>
                <c:pt idx="139">
                  <c:v>9.9999999999999998E-201</c:v>
                </c:pt>
                <c:pt idx="140">
                  <c:v>9.9999999999999998E-201</c:v>
                </c:pt>
                <c:pt idx="141">
                  <c:v>2.4033922272187369E-2</c:v>
                </c:pt>
                <c:pt idx="142">
                  <c:v>2.4033922272187369E-2</c:v>
                </c:pt>
                <c:pt idx="143">
                  <c:v>2.4033922272187369E-2</c:v>
                </c:pt>
                <c:pt idx="144">
                  <c:v>9.9999999999999998E-201</c:v>
                </c:pt>
                <c:pt idx="145">
                  <c:v>9.9999999999999998E-201</c:v>
                </c:pt>
                <c:pt idx="146">
                  <c:v>2.2542161579431008E-2</c:v>
                </c:pt>
                <c:pt idx="147">
                  <c:v>2.2542161579431008E-2</c:v>
                </c:pt>
                <c:pt idx="148">
                  <c:v>2.2542161579431008E-2</c:v>
                </c:pt>
                <c:pt idx="149">
                  <c:v>9.9999999999999998E-201</c:v>
                </c:pt>
                <c:pt idx="150">
                  <c:v>9.9999999999999998E-201</c:v>
                </c:pt>
                <c:pt idx="151">
                  <c:v>2.1076921076768063E-2</c:v>
                </c:pt>
                <c:pt idx="152">
                  <c:v>2.1076921076768063E-2</c:v>
                </c:pt>
                <c:pt idx="153">
                  <c:v>2.1076921076768063E-2</c:v>
                </c:pt>
                <c:pt idx="154">
                  <c:v>9.9999999999999998E-201</c:v>
                </c:pt>
                <c:pt idx="155">
                  <c:v>9.9999999999999998E-201</c:v>
                </c:pt>
                <c:pt idx="156">
                  <c:v>1.9649129648987018E-2</c:v>
                </c:pt>
                <c:pt idx="157">
                  <c:v>1.9649129648987018E-2</c:v>
                </c:pt>
                <c:pt idx="158">
                  <c:v>1.9649129648987018E-2</c:v>
                </c:pt>
                <c:pt idx="159">
                  <c:v>9.9999999999999998E-201</c:v>
                </c:pt>
                <c:pt idx="160">
                  <c:v>9.9999999999999998E-201</c:v>
                </c:pt>
                <c:pt idx="161">
                  <c:v>1.8267550220542716E-2</c:v>
                </c:pt>
                <c:pt idx="162">
                  <c:v>1.8267550220542716E-2</c:v>
                </c:pt>
                <c:pt idx="163">
                  <c:v>1.8267550220542716E-2</c:v>
                </c:pt>
                <c:pt idx="164">
                  <c:v>9.9999999999999998E-201</c:v>
                </c:pt>
                <c:pt idx="165">
                  <c:v>9.9999999999999998E-201</c:v>
                </c:pt>
                <c:pt idx="166">
                  <c:v>1.693900111359381E-2</c:v>
                </c:pt>
                <c:pt idx="167">
                  <c:v>1.693900111359381E-2</c:v>
                </c:pt>
                <c:pt idx="168">
                  <c:v>1.693900111359381E-2</c:v>
                </c:pt>
                <c:pt idx="169">
                  <c:v>9.9999999999999998E-201</c:v>
                </c:pt>
                <c:pt idx="170">
                  <c:v>9.9999999999999998E-201</c:v>
                </c:pt>
                <c:pt idx="171">
                  <c:v>1.5668576030074655E-2</c:v>
                </c:pt>
                <c:pt idx="172">
                  <c:v>1.5668576030074655E-2</c:v>
                </c:pt>
                <c:pt idx="173">
                  <c:v>1.5668576030074655E-2</c:v>
                </c:pt>
                <c:pt idx="174">
                  <c:v>9.9999999999999998E-201</c:v>
                </c:pt>
                <c:pt idx="175">
                  <c:v>9.9999999999999998E-201</c:v>
                </c:pt>
                <c:pt idx="176">
                  <c:v>1.4459857307754453E-2</c:v>
                </c:pt>
                <c:pt idx="177">
                  <c:v>1.4459857307754453E-2</c:v>
                </c:pt>
                <c:pt idx="178">
                  <c:v>1.4459857307754453E-2</c:v>
                </c:pt>
                <c:pt idx="179">
                  <c:v>9.9999999999999998E-201</c:v>
                </c:pt>
                <c:pt idx="180">
                  <c:v>9.9999999999999998E-201</c:v>
                </c:pt>
                <c:pt idx="181">
                  <c:v>1.3315118604223963E-2</c:v>
                </c:pt>
                <c:pt idx="182">
                  <c:v>1.3315118604223963E-2</c:v>
                </c:pt>
                <c:pt idx="183">
                  <c:v>1.3315118604223963E-2</c:v>
                </c:pt>
                <c:pt idx="184">
                  <c:v>9.9999999999999998E-201</c:v>
                </c:pt>
                <c:pt idx="185">
                  <c:v>9.9999999999999998E-201</c:v>
                </c:pt>
                <c:pt idx="186">
                  <c:v>1.2235514393070579E-2</c:v>
                </c:pt>
                <c:pt idx="187">
                  <c:v>1.2235514393070579E-2</c:v>
                </c:pt>
                <c:pt idx="188">
                  <c:v>1.2235514393070579E-2</c:v>
                </c:pt>
                <c:pt idx="189">
                  <c:v>9.9999999999999998E-201</c:v>
                </c:pt>
                <c:pt idx="190">
                  <c:v>9.9999999999999998E-201</c:v>
                </c:pt>
                <c:pt idx="191">
                  <c:v>1.122125464732926E-2</c:v>
                </c:pt>
                <c:pt idx="192">
                  <c:v>1.122125464732926E-2</c:v>
                </c:pt>
                <c:pt idx="193">
                  <c:v>1.122125464732926E-2</c:v>
                </c:pt>
                <c:pt idx="194">
                  <c:v>9.9999999999999998E-201</c:v>
                </c:pt>
                <c:pt idx="195">
                  <c:v>9.9999999999999998E-201</c:v>
                </c:pt>
                <c:pt idx="196">
                  <c:v>1.0271763869478256E-2</c:v>
                </c:pt>
                <c:pt idx="197">
                  <c:v>1.0271763869478256E-2</c:v>
                </c:pt>
                <c:pt idx="198">
                  <c:v>1.0271763869478256E-2</c:v>
                </c:pt>
                <c:pt idx="199">
                  <c:v>9.9999999999999998E-201</c:v>
                </c:pt>
                <c:pt idx="200">
                  <c:v>9.9999999999999998E-201</c:v>
                </c:pt>
                <c:pt idx="201">
                  <c:v>9.3858242357356403E-3</c:v>
                </c:pt>
                <c:pt idx="202">
                  <c:v>9.3858242357356403E-3</c:v>
                </c:pt>
                <c:pt idx="203">
                  <c:v>9.3858242357356403E-3</c:v>
                </c:pt>
                <c:pt idx="204">
                  <c:v>9.9999999999999998E-201</c:v>
                </c:pt>
                <c:pt idx="205">
                  <c:v>9.9999999999999998E-201</c:v>
                </c:pt>
                <c:pt idx="206">
                  <c:v>8.5617030833298191E-3</c:v>
                </c:pt>
                <c:pt idx="207">
                  <c:v>8.5617030833298191E-3</c:v>
                </c:pt>
                <c:pt idx="208">
                  <c:v>8.5617030833298191E-3</c:v>
                </c:pt>
                <c:pt idx="209">
                  <c:v>9.9999999999999998E-201</c:v>
                </c:pt>
                <c:pt idx="210">
                  <c:v>9.9999999999999998E-201</c:v>
                </c:pt>
                <c:pt idx="211">
                  <c:v>7.7972653080324861E-3</c:v>
                </c:pt>
                <c:pt idx="212">
                  <c:v>7.7972653080324861E-3</c:v>
                </c:pt>
                <c:pt idx="213">
                  <c:v>7.7972653080324861E-3</c:v>
                </c:pt>
                <c:pt idx="214">
                  <c:v>9.9999999999999998E-201</c:v>
                </c:pt>
                <c:pt idx="215">
                  <c:v>9.9999999999999998E-201</c:v>
                </c:pt>
                <c:pt idx="216">
                  <c:v>7.0900714777689666E-3</c:v>
                </c:pt>
                <c:pt idx="217">
                  <c:v>7.0900714777689666E-3</c:v>
                </c:pt>
                <c:pt idx="218">
                  <c:v>7.0900714777689666E-3</c:v>
                </c:pt>
                <c:pt idx="219">
                  <c:v>9.9999999999999998E-201</c:v>
                </c:pt>
                <c:pt idx="220">
                  <c:v>9.9999999999999998E-201</c:v>
                </c:pt>
                <c:pt idx="221">
                  <c:v>6.4374626258379974E-3</c:v>
                </c:pt>
                <c:pt idx="222">
                  <c:v>6.4374626258379974E-3</c:v>
                </c:pt>
                <c:pt idx="223">
                  <c:v>6.4374626258379974E-3</c:v>
                </c:pt>
                <c:pt idx="224">
                  <c:v>9.9999999999999998E-201</c:v>
                </c:pt>
                <c:pt idx="225">
                  <c:v>9.9999999999999998E-201</c:v>
                </c:pt>
                <c:pt idx="226">
                  <c:v>5.8366327807597429E-3</c:v>
                </c:pt>
                <c:pt idx="227">
                  <c:v>5.8366327807597429E-3</c:v>
                </c:pt>
                <c:pt idx="228">
                  <c:v>5.8366327807597429E-3</c:v>
                </c:pt>
                <c:pt idx="229">
                  <c:v>9.9999999999999998E-201</c:v>
                </c:pt>
                <c:pt idx="230">
                  <c:v>9.9999999999999998E-201</c:v>
                </c:pt>
                <c:pt idx="231">
                  <c:v>5.2846903330140416E-3</c:v>
                </c:pt>
                <c:pt idx="232">
                  <c:v>5.2846903330140416E-3</c:v>
                </c:pt>
                <c:pt idx="233">
                  <c:v>5.2846903330140416E-3</c:v>
                </c:pt>
                <c:pt idx="234">
                  <c:v>9.9999999999999998E-201</c:v>
                </c:pt>
                <c:pt idx="235">
                  <c:v>9.9999999999999998E-201</c:v>
                </c:pt>
                <c:pt idx="236">
                  <c:v>4.7787093436829631E-3</c:v>
                </c:pt>
                <c:pt idx="237">
                  <c:v>4.7787093436829631E-3</c:v>
                </c:pt>
                <c:pt idx="238">
                  <c:v>4.7787093436829631E-3</c:v>
                </c:pt>
                <c:pt idx="239">
                  <c:v>9.9999999999999998E-201</c:v>
                </c:pt>
                <c:pt idx="240">
                  <c:v>9.9999999999999998E-201</c:v>
                </c:pt>
                <c:pt idx="241">
                  <c:v>4.3157718760136188E-3</c:v>
                </c:pt>
                <c:pt idx="242">
                  <c:v>4.3157718760136188E-3</c:v>
                </c:pt>
                <c:pt idx="243">
                  <c:v>4.3157718760136188E-3</c:v>
                </c:pt>
                <c:pt idx="244">
                  <c:v>9.9999999999999998E-201</c:v>
                </c:pt>
                <c:pt idx="245">
                  <c:v>9.9999999999999998E-201</c:v>
                </c:pt>
                <c:pt idx="246">
                  <c:v>3.8930023861184493E-3</c:v>
                </c:pt>
                <c:pt idx="247">
                  <c:v>3.8930023861184493E-3</c:v>
                </c:pt>
                <c:pt idx="248">
                  <c:v>3.8930023861184493E-3</c:v>
                </c:pt>
                <c:pt idx="249">
                  <c:v>9.9999999999999998E-201</c:v>
                </c:pt>
                <c:pt idx="250">
                  <c:v>9.9999999999999998E-201</c:v>
                </c:pt>
                <c:pt idx="251">
                  <c:v>3.5075951498926283E-3</c:v>
                </c:pt>
                <c:pt idx="252">
                  <c:v>3.5075951498926283E-3</c:v>
                </c:pt>
                <c:pt idx="253">
                  <c:v>3.5075951498926283E-3</c:v>
                </c:pt>
                <c:pt idx="254">
                  <c:v>9.9999999999999998E-201</c:v>
                </c:pt>
                <c:pt idx="255">
                  <c:v>9.9999999999999998E-201</c:v>
                </c:pt>
                <c:pt idx="256">
                  <c:v>3.1568356349034321E-3</c:v>
                </c:pt>
                <c:pt idx="257">
                  <c:v>3.1568356349034321E-3</c:v>
                </c:pt>
                <c:pt idx="258">
                  <c:v>3.1568356349034321E-3</c:v>
                </c:pt>
                <c:pt idx="259">
                  <c:v>9.9999999999999998E-201</c:v>
                </c:pt>
                <c:pt idx="260">
                  <c:v>9.9999999999999998E-201</c:v>
                </c:pt>
                <c:pt idx="261">
                  <c:v>2.8381166525334178E-3</c:v>
                </c:pt>
                <c:pt idx="262">
                  <c:v>2.8381166525334178E-3</c:v>
                </c:pt>
                <c:pt idx="263">
                  <c:v>2.8381166525334178E-3</c:v>
                </c:pt>
                <c:pt idx="264">
                  <c:v>9.9999999999999998E-201</c:v>
                </c:pt>
                <c:pt idx="265">
                  <c:v>9.9999999999999998E-201</c:v>
                </c:pt>
                <c:pt idx="266">
                  <c:v>2.5489500501997275E-3</c:v>
                </c:pt>
                <c:pt idx="267">
                  <c:v>2.5489500501997275E-3</c:v>
                </c:pt>
                <c:pt idx="268">
                  <c:v>2.5489500501997275E-3</c:v>
                </c:pt>
                <c:pt idx="269">
                  <c:v>9.9999999999999998E-201</c:v>
                </c:pt>
                <c:pt idx="270">
                  <c:v>9.9999999999999998E-201</c:v>
                </c:pt>
                <c:pt idx="271">
                  <c:v>2.2869746283736836E-3</c:v>
                </c:pt>
                <c:pt idx="272">
                  <c:v>2.2869746283736836E-3</c:v>
                </c:pt>
                <c:pt idx="273">
                  <c:v>2.2869746283736836E-3</c:v>
                </c:pt>
                <c:pt idx="274">
                  <c:v>9.9999999999999998E-201</c:v>
                </c:pt>
                <c:pt idx="275">
                  <c:v>9.9999999999999998E-201</c:v>
                </c:pt>
                <c:pt idx="276">
                  <c:v>2.0499608941604297E-3</c:v>
                </c:pt>
                <c:pt idx="277">
                  <c:v>2.0499608941604297E-3</c:v>
                </c:pt>
                <c:pt idx="278">
                  <c:v>2.0499608941604297E-3</c:v>
                </c:pt>
                <c:pt idx="279">
                  <c:v>9.9999999999999998E-201</c:v>
                </c:pt>
                <c:pt idx="280">
                  <c:v>9.9999999999999998E-201</c:v>
                </c:pt>
                <c:pt idx="281">
                  <c:v>1.8358131936097033E-3</c:v>
                </c:pt>
                <c:pt idx="282">
                  <c:v>1.8358131936097033E-3</c:v>
                </c:pt>
                <c:pt idx="283">
                  <c:v>1.8358131936097033E-3</c:v>
                </c:pt>
                <c:pt idx="284">
                  <c:v>9.9999999999999998E-201</c:v>
                </c:pt>
                <c:pt idx="285">
                  <c:v>9.9999999999999998E-201</c:v>
                </c:pt>
                <c:pt idx="286">
                  <c:v>1.6425696995455707E-3</c:v>
                </c:pt>
                <c:pt idx="287">
                  <c:v>1.6425696995455707E-3</c:v>
                </c:pt>
                <c:pt idx="288">
                  <c:v>1.6425696995455707E-3</c:v>
                </c:pt>
                <c:pt idx="289">
                  <c:v>9.9999999999999998E-201</c:v>
                </c:pt>
                <c:pt idx="290">
                  <c:v>9.9999999999999998E-201</c:v>
                </c:pt>
                <c:pt idx="291">
                  <c:v>1.4684006710592445E-3</c:v>
                </c:pt>
                <c:pt idx="292">
                  <c:v>1.4684006710592445E-3</c:v>
                </c:pt>
                <c:pt idx="293">
                  <c:v>1.4684006710592445E-3</c:v>
                </c:pt>
                <c:pt idx="294">
                  <c:v>9.9999999999999998E-201</c:v>
                </c:pt>
                <c:pt idx="295">
                  <c:v>9.9999999999999998E-201</c:v>
                </c:pt>
                <c:pt idx="296">
                  <c:v>1.3116053451665E-3</c:v>
                </c:pt>
                <c:pt idx="297">
                  <c:v>1.3116053451665E-3</c:v>
                </c:pt>
                <c:pt idx="298">
                  <c:v>1.3116053451665E-3</c:v>
                </c:pt>
                <c:pt idx="299">
                  <c:v>9.9999999999999998E-201</c:v>
                </c:pt>
                <c:pt idx="300">
                  <c:v>9.9999999999999998E-201</c:v>
                </c:pt>
                <c:pt idx="301">
                  <c:v>1.1706077705611051E-3</c:v>
                </c:pt>
                <c:pt idx="302">
                  <c:v>1.1706077705611051E-3</c:v>
                </c:pt>
                <c:pt idx="303">
                  <c:v>1.1706077705611051E-3</c:v>
                </c:pt>
                <c:pt idx="304">
                  <c:v>9.9999999999999998E-201</c:v>
                </c:pt>
                <c:pt idx="305">
                  <c:v>9.9999999999999998E-201</c:v>
                </c:pt>
                <c:pt idx="306">
                  <c:v>1.0439518478445597E-3</c:v>
                </c:pt>
                <c:pt idx="307">
                  <c:v>1.0439518478445597E-3</c:v>
                </c:pt>
                <c:pt idx="308">
                  <c:v>1.0439518478445597E-3</c:v>
                </c:pt>
                <c:pt idx="309">
                  <c:v>9.9999999999999998E-201</c:v>
                </c:pt>
                <c:pt idx="310">
                  <c:v>9.9999999999999998E-201</c:v>
                </c:pt>
                <c:pt idx="311">
                  <c:v>9.3029579989389877E-4</c:v>
                </c:pt>
                <c:pt idx="312">
                  <c:v>9.3029579989389877E-4</c:v>
                </c:pt>
                <c:pt idx="313">
                  <c:v>9.3029579989389877E-4</c:v>
                </c:pt>
                <c:pt idx="314">
                  <c:v>9.9999999999999998E-201</c:v>
                </c:pt>
                <c:pt idx="315">
                  <c:v>9.9999999999999998E-201</c:v>
                </c:pt>
                <c:pt idx="316">
                  <c:v>8.2840625990543426E-4</c:v>
                </c:pt>
                <c:pt idx="317">
                  <c:v>8.2840625990543426E-4</c:v>
                </c:pt>
                <c:pt idx="318">
                  <c:v>8.2840625990543426E-4</c:v>
                </c:pt>
                <c:pt idx="319">
                  <c:v>9.9999999999999998E-201</c:v>
                </c:pt>
                <c:pt idx="320">
                  <c:v>9.9999999999999998E-201</c:v>
                </c:pt>
                <c:pt idx="321">
                  <c:v>7.3715213283775949E-4</c:v>
                </c:pt>
                <c:pt idx="322">
                  <c:v>7.3715213283775949E-4</c:v>
                </c:pt>
                <c:pt idx="323">
                  <c:v>7.3715213283775949E-4</c:v>
                </c:pt>
                <c:pt idx="324">
                  <c:v>9.9999999999999998E-201</c:v>
                </c:pt>
                <c:pt idx="325">
                  <c:v>9.9999999999999998E-201</c:v>
                </c:pt>
                <c:pt idx="326">
                  <c:v>6.5549835812339641E-4</c:v>
                </c:pt>
                <c:pt idx="327">
                  <c:v>6.5549835812339641E-4</c:v>
                </c:pt>
                <c:pt idx="328">
                  <c:v>6.5549835812339641E-4</c:v>
                </c:pt>
                <c:pt idx="329">
                  <c:v>9.9999999999999998E-201</c:v>
                </c:pt>
                <c:pt idx="330">
                  <c:v>9.9999999999999998E-201</c:v>
                </c:pt>
                <c:pt idx="331">
                  <c:v>5.8249967733237096E-4</c:v>
                </c:pt>
                <c:pt idx="332">
                  <c:v>5.8249967733237096E-4</c:v>
                </c:pt>
                <c:pt idx="333">
                  <c:v>5.8249967733237096E-4</c:v>
                </c:pt>
                <c:pt idx="334">
                  <c:v>9.9999999999999998E-201</c:v>
                </c:pt>
                <c:pt idx="335">
                  <c:v>9.9999999999999998E-201</c:v>
                </c:pt>
                <c:pt idx="336">
                  <c:v>5.1729448957127389E-4</c:v>
                </c:pt>
                <c:pt idx="337">
                  <c:v>5.1729448957127389E-4</c:v>
                </c:pt>
                <c:pt idx="338">
                  <c:v>5.1729448957127389E-4</c:v>
                </c:pt>
                <c:pt idx="339">
                  <c:v>9.9999999999999998E-201</c:v>
                </c:pt>
                <c:pt idx="340">
                  <c:v>9.9999999999999998E-201</c:v>
                </c:pt>
                <c:pt idx="341">
                  <c:v>4.5909885949446672E-4</c:v>
                </c:pt>
                <c:pt idx="342">
                  <c:v>4.5909885949446672E-4</c:v>
                </c:pt>
                <c:pt idx="343">
                  <c:v>4.5909885949446672E-4</c:v>
                </c:pt>
                <c:pt idx="344">
                  <c:v>9.9999999999999998E-201</c:v>
                </c:pt>
                <c:pt idx="345">
                  <c:v>9.9999999999999998E-201</c:v>
                </c:pt>
                <c:pt idx="346">
                  <c:v>4.0720072755173753E-4</c:v>
                </c:pt>
                <c:pt idx="347">
                  <c:v>4.0720072755173753E-4</c:v>
                </c:pt>
                <c:pt idx="348">
                  <c:v>4.0720072755173753E-4</c:v>
                </c:pt>
                <c:pt idx="349">
                  <c:v>9.9999999999999998E-201</c:v>
                </c:pt>
                <c:pt idx="350">
                  <c:v>9.9999999999999998E-201</c:v>
                </c:pt>
                <c:pt idx="351">
                  <c:v>3.6095435920824315E-4</c:v>
                </c:pt>
                <c:pt idx="352">
                  <c:v>3.6095435920824315E-4</c:v>
                </c:pt>
                <c:pt idx="353">
                  <c:v>3.6095435920824315E-4</c:v>
                </c:pt>
                <c:pt idx="354">
                  <c:v>9.9999999999999998E-201</c:v>
                </c:pt>
                <c:pt idx="355">
                  <c:v>9.9999999999999998E-201</c:v>
                </c:pt>
                <c:pt idx="356">
                  <c:v>3.1977505907332393E-4</c:v>
                </c:pt>
                <c:pt idx="357">
                  <c:v>3.1977505907332393E-4</c:v>
                </c:pt>
                <c:pt idx="358">
                  <c:v>3.1977505907332393E-4</c:v>
                </c:pt>
                <c:pt idx="359">
                  <c:v>9.9999999999999998E-201</c:v>
                </c:pt>
                <c:pt idx="360">
                  <c:v>9.9999999999999998E-201</c:v>
                </c:pt>
                <c:pt idx="361">
                  <c:v>2.8313416688774407E-4</c:v>
                </c:pt>
                <c:pt idx="362">
                  <c:v>2.8313416688774407E-4</c:v>
                </c:pt>
                <c:pt idx="363">
                  <c:v>2.8313416688774407E-4</c:v>
                </c:pt>
                <c:pt idx="364">
                  <c:v>9.9999999999999998E-201</c:v>
                </c:pt>
                <c:pt idx="365">
                  <c:v>9.9999999999999998E-201</c:v>
                </c:pt>
                <c:pt idx="366">
                  <c:v>2.5055434494458684E-4</c:v>
                </c:pt>
                <c:pt idx="367">
                  <c:v>2.5055434494458684E-4</c:v>
                </c:pt>
                <c:pt idx="368">
                  <c:v>2.5055434494458684E-4</c:v>
                </c:pt>
                <c:pt idx="369">
                  <c:v>9.9999999999999998E-201</c:v>
                </c:pt>
                <c:pt idx="370">
                  <c:v>9.9999999999999998E-201</c:v>
                </c:pt>
                <c:pt idx="371">
                  <c:v>2.2160516049485324E-4</c:v>
                </c:pt>
                <c:pt idx="372">
                  <c:v>2.2160516049485324E-4</c:v>
                </c:pt>
                <c:pt idx="373">
                  <c:v>2.2160516049485324E-4</c:v>
                </c:pt>
                <c:pt idx="374">
                  <c:v>9.9999999999999998E-201</c:v>
                </c:pt>
                <c:pt idx="375">
                  <c:v>9.9999999999999998E-201</c:v>
                </c:pt>
                <c:pt idx="376">
                  <c:v>1.9589896187743872E-4</c:v>
                </c:pt>
                <c:pt idx="377">
                  <c:v>1.9589896187743872E-4</c:v>
                </c:pt>
                <c:pt idx="378">
                  <c:v>1.9589896187743872E-4</c:v>
                </c:pt>
                <c:pt idx="379">
                  <c:v>9.9999999999999998E-201</c:v>
                </c:pt>
                <c:pt idx="380">
                  <c:v>9.9999999999999998E-201</c:v>
                </c:pt>
                <c:pt idx="381">
                  <c:v>1.73087043290443E-4</c:v>
                </c:pt>
                <c:pt idx="382">
                  <c:v>1.73087043290443E-4</c:v>
                </c:pt>
                <c:pt idx="383">
                  <c:v>1.73087043290443E-4</c:v>
                </c:pt>
                <c:pt idx="384">
                  <c:v>9.9999999999999998E-201</c:v>
                </c:pt>
                <c:pt idx="385">
                  <c:v>9.9999999999999998E-201</c:v>
                </c:pt>
                <c:pt idx="386">
                  <c:v>1.5285609017856583E-4</c:v>
                </c:pt>
                <c:pt idx="387">
                  <c:v>1.5285609017856583E-4</c:v>
                </c:pt>
                <c:pt idx="388">
                  <c:v>1.5285609017856583E-4</c:v>
                </c:pt>
                <c:pt idx="389">
                  <c:v>9.9999999999999998E-201</c:v>
                </c:pt>
                <c:pt idx="390">
                  <c:v>9.9999999999999998E-201</c:v>
                </c:pt>
                <c:pt idx="391">
                  <c:v>1.3492489498445615E-4</c:v>
                </c:pt>
                <c:pt idx="392">
                  <c:v>1.3492489498445615E-4</c:v>
                </c:pt>
                <c:pt idx="393">
                  <c:v>1.3492489498445615E-4</c:v>
                </c:pt>
                <c:pt idx="394">
                  <c:v>9.9999999999999998E-201</c:v>
                </c:pt>
                <c:pt idx="395">
                  <c:v>9.9999999999999998E-201</c:v>
                </c:pt>
                <c:pt idx="396">
                  <c:v>1.1904133139774081E-4</c:v>
                </c:pt>
                <c:pt idx="397">
                  <c:v>1.1904133139774081E-4</c:v>
                </c:pt>
                <c:pt idx="398">
                  <c:v>1.1904133139774081E-4</c:v>
                </c:pt>
                <c:pt idx="399">
                  <c:v>9.9999999999999998E-201</c:v>
                </c:pt>
                <c:pt idx="400">
                  <c:v>9.9999999999999998E-201</c:v>
                </c:pt>
                <c:pt idx="401">
                  <c:v>1.0497957412638006E-4</c:v>
                </c:pt>
                <c:pt idx="402">
                  <c:v>1.0497957412638006E-4</c:v>
                </c:pt>
                <c:pt idx="403">
                  <c:v>1.0497957412638006E-4</c:v>
                </c:pt>
                <c:pt idx="404">
                  <c:v>9.9999999999999998E-201</c:v>
                </c:pt>
              </c:numCache>
            </c:numRef>
          </c:yVal>
          <c:smooth val="0"/>
        </c:ser>
        <c:ser>
          <c:idx val="1"/>
          <c:order val="1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9726499155758397E-2"/>
                  <c:y val="-3.8673571843787981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7.0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281174248123444E-2"/>
                  <c:y val="-5.2096390635734291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46.0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3.9999999105930328E-2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'E5.10 Ecoli infections'!$A$34:$A$35</c:f>
              <c:numCache>
                <c:formatCode>General</c:formatCode>
                <c:ptCount val="2"/>
                <c:pt idx="0">
                  <c:v>7</c:v>
                </c:pt>
                <c:pt idx="1">
                  <c:v>46</c:v>
                </c:pt>
              </c:numCache>
            </c:numRef>
          </c:xVal>
          <c:yVal>
            <c:numRef>
              <c:f>'E5.10 Ecoli infections'!$B$34:$B$35</c:f>
              <c:numCache>
                <c:formatCode>General</c:formatCode>
                <c:ptCount val="2"/>
                <c:pt idx="0">
                  <c:v>0.04</c:v>
                </c:pt>
                <c:pt idx="1">
                  <c:v>0.04</c:v>
                </c:pt>
              </c:numCache>
            </c:numRef>
          </c:yVal>
          <c:smooth val="1"/>
        </c:ser>
        <c:ser>
          <c:idx val="2"/>
          <c:order val="2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'E5.10 Ecoli infections'!$A$36:$A$38</c:f>
              <c:numCache>
                <c:formatCode>General</c:formatCode>
                <c:ptCount val="3"/>
                <c:pt idx="0">
                  <c:v>3.5</c:v>
                </c:pt>
                <c:pt idx="1">
                  <c:v>26.5</c:v>
                </c:pt>
                <c:pt idx="2">
                  <c:v>63</c:v>
                </c:pt>
              </c:numCache>
            </c:numRef>
          </c:xVal>
          <c:yVal>
            <c:numRef>
              <c:f>'E5.10 Ecoli infections'!$B$36:$B$38</c:f>
              <c:numCache>
                <c:formatCode>General</c:formatCode>
                <c:ptCount val="3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62176"/>
        <c:axId val="168169856"/>
      </c:scatterChart>
      <c:valAx>
        <c:axId val="167762176"/>
        <c:scaling>
          <c:orientation val="minMax"/>
          <c:max val="80"/>
          <c:min val="0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 i="1"/>
                  <a:t>E. coli</a:t>
                </a:r>
                <a:r>
                  <a:rPr lang="en-US" sz="1400"/>
                  <a:t> Infections</a:t>
                </a:r>
              </a:p>
            </c:rich>
          </c:tx>
          <c:layout>
            <c:manualLayout>
              <c:xMode val="edge"/>
              <c:yMode val="edge"/>
              <c:x val="0.3232426554157366"/>
              <c:y val="0.8897181262381290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169856"/>
        <c:crossesAt val="0"/>
        <c:crossBetween val="midCat"/>
        <c:majorUnit val="10"/>
      </c:valAx>
      <c:valAx>
        <c:axId val="168169856"/>
        <c:scaling>
          <c:orientation val="minMax"/>
          <c:max val="0.04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IE" sz="1400"/>
                  <a:t>Probability</a:t>
                </a:r>
                <a:r>
                  <a:rPr lang="en-IE" sz="1400" baseline="0"/>
                  <a:t> Density</a:t>
                </a:r>
                <a:endParaRPr lang="en-IE" sz="1400"/>
              </a:p>
            </c:rich>
          </c:tx>
          <c:layout>
            <c:manualLayout>
              <c:xMode val="edge"/>
              <c:yMode val="edge"/>
              <c:x val="1.5156376480977264E-2"/>
              <c:y val="0.18998302078038903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7762176"/>
        <c:crossesAt val="0"/>
        <c:crossBetween val="midCat"/>
        <c:majorUnit val="5.0000000000000001E-3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98302014166143"/>
          <c:y val="7.4449288880212294E-2"/>
          <c:w val="0.73360259642312786"/>
          <c:h val="0.72196611787162968"/>
        </c:manualLayout>
      </c:layout>
      <c:scatterChart>
        <c:scatterStyle val="smoothMarker"/>
        <c:varyColors val="0"/>
        <c:ser>
          <c:idx val="0"/>
          <c:order val="0"/>
          <c:tx>
            <c:v>Poisson(200)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99.9"/>
            <c:spPr>
              <a:ln w="38100">
                <a:solidFill>
                  <a:srgbClr val="0000FF"/>
                </a:solidFill>
                <a:prstDash val="solid"/>
              </a:ln>
            </c:spPr>
          </c:errBars>
          <c:xVal>
            <c:numRef>
              <c:f>'E5.11 Water quality'!$B$2502:$B$3136</c:f>
              <c:numCache>
                <c:formatCode>General</c:formatCode>
                <c:ptCount val="635"/>
                <c:pt idx="0">
                  <c:v>144.47499999999999</c:v>
                </c:pt>
                <c:pt idx="1">
                  <c:v>144.47499999999999</c:v>
                </c:pt>
                <c:pt idx="2">
                  <c:v>145</c:v>
                </c:pt>
                <c:pt idx="3">
                  <c:v>145.52500000000001</c:v>
                </c:pt>
                <c:pt idx="4">
                  <c:v>145.52500000000001</c:v>
                </c:pt>
                <c:pt idx="5">
                  <c:v>145.47499999999999</c:v>
                </c:pt>
                <c:pt idx="6">
                  <c:v>145.47499999999999</c:v>
                </c:pt>
                <c:pt idx="7">
                  <c:v>146</c:v>
                </c:pt>
                <c:pt idx="8">
                  <c:v>146.52500000000001</c:v>
                </c:pt>
                <c:pt idx="9">
                  <c:v>146.52500000000001</c:v>
                </c:pt>
                <c:pt idx="10">
                  <c:v>146.47499999999999</c:v>
                </c:pt>
                <c:pt idx="11">
                  <c:v>146.47499999999999</c:v>
                </c:pt>
                <c:pt idx="12">
                  <c:v>147</c:v>
                </c:pt>
                <c:pt idx="13">
                  <c:v>147.52500000000001</c:v>
                </c:pt>
                <c:pt idx="14">
                  <c:v>147.52500000000001</c:v>
                </c:pt>
                <c:pt idx="15">
                  <c:v>147.47499999999999</c:v>
                </c:pt>
                <c:pt idx="16">
                  <c:v>147.47499999999999</c:v>
                </c:pt>
                <c:pt idx="17">
                  <c:v>148</c:v>
                </c:pt>
                <c:pt idx="18">
                  <c:v>148.52500000000001</c:v>
                </c:pt>
                <c:pt idx="19">
                  <c:v>148.52500000000001</c:v>
                </c:pt>
                <c:pt idx="20">
                  <c:v>148.47499999999999</c:v>
                </c:pt>
                <c:pt idx="21">
                  <c:v>148.47499999999999</c:v>
                </c:pt>
                <c:pt idx="22">
                  <c:v>149</c:v>
                </c:pt>
                <c:pt idx="23">
                  <c:v>149.52500000000001</c:v>
                </c:pt>
                <c:pt idx="24">
                  <c:v>149.52500000000001</c:v>
                </c:pt>
                <c:pt idx="25">
                  <c:v>149.47499999999999</c:v>
                </c:pt>
                <c:pt idx="26">
                  <c:v>149.47499999999999</c:v>
                </c:pt>
                <c:pt idx="27">
                  <c:v>150</c:v>
                </c:pt>
                <c:pt idx="28">
                  <c:v>150.52500000000001</c:v>
                </c:pt>
                <c:pt idx="29">
                  <c:v>150.52500000000001</c:v>
                </c:pt>
                <c:pt idx="30">
                  <c:v>150.47499999999999</c:v>
                </c:pt>
                <c:pt idx="31">
                  <c:v>150.47499999999999</c:v>
                </c:pt>
                <c:pt idx="32">
                  <c:v>151</c:v>
                </c:pt>
                <c:pt idx="33">
                  <c:v>151.52500000000001</c:v>
                </c:pt>
                <c:pt idx="34">
                  <c:v>151.52500000000001</c:v>
                </c:pt>
                <c:pt idx="35">
                  <c:v>151.47499999999999</c:v>
                </c:pt>
                <c:pt idx="36">
                  <c:v>151.47499999999999</c:v>
                </c:pt>
                <c:pt idx="37">
                  <c:v>152</c:v>
                </c:pt>
                <c:pt idx="38">
                  <c:v>152.52500000000001</c:v>
                </c:pt>
                <c:pt idx="39">
                  <c:v>152.52500000000001</c:v>
                </c:pt>
                <c:pt idx="40">
                  <c:v>152.47499999999999</c:v>
                </c:pt>
                <c:pt idx="41">
                  <c:v>152.47499999999999</c:v>
                </c:pt>
                <c:pt idx="42">
                  <c:v>153</c:v>
                </c:pt>
                <c:pt idx="43">
                  <c:v>153.52500000000001</c:v>
                </c:pt>
                <c:pt idx="44">
                  <c:v>153.52500000000001</c:v>
                </c:pt>
                <c:pt idx="45">
                  <c:v>153.47499999999999</c:v>
                </c:pt>
                <c:pt idx="46">
                  <c:v>153.47499999999999</c:v>
                </c:pt>
                <c:pt idx="47">
                  <c:v>154</c:v>
                </c:pt>
                <c:pt idx="48">
                  <c:v>154.52500000000001</c:v>
                </c:pt>
                <c:pt idx="49">
                  <c:v>154.52500000000001</c:v>
                </c:pt>
                <c:pt idx="50">
                  <c:v>154.47499999999999</c:v>
                </c:pt>
                <c:pt idx="51">
                  <c:v>154.47499999999999</c:v>
                </c:pt>
                <c:pt idx="52">
                  <c:v>155</c:v>
                </c:pt>
                <c:pt idx="53">
                  <c:v>155.52500000000001</c:v>
                </c:pt>
                <c:pt idx="54">
                  <c:v>155.52500000000001</c:v>
                </c:pt>
                <c:pt idx="55">
                  <c:v>155.47499999999999</c:v>
                </c:pt>
                <c:pt idx="56">
                  <c:v>155.47499999999999</c:v>
                </c:pt>
                <c:pt idx="57">
                  <c:v>156</c:v>
                </c:pt>
                <c:pt idx="58">
                  <c:v>156.52500000000001</c:v>
                </c:pt>
                <c:pt idx="59">
                  <c:v>156.52500000000001</c:v>
                </c:pt>
                <c:pt idx="60">
                  <c:v>156.47499999999999</c:v>
                </c:pt>
                <c:pt idx="61">
                  <c:v>156.47499999999999</c:v>
                </c:pt>
                <c:pt idx="62">
                  <c:v>157</c:v>
                </c:pt>
                <c:pt idx="63">
                  <c:v>157.52500000000001</c:v>
                </c:pt>
                <c:pt idx="64">
                  <c:v>157.52500000000001</c:v>
                </c:pt>
                <c:pt idx="65">
                  <c:v>157.47499999999999</c:v>
                </c:pt>
                <c:pt idx="66">
                  <c:v>157.47499999999999</c:v>
                </c:pt>
                <c:pt idx="67">
                  <c:v>158</c:v>
                </c:pt>
                <c:pt idx="68">
                  <c:v>158.52500000000001</c:v>
                </c:pt>
                <c:pt idx="69">
                  <c:v>158.52500000000001</c:v>
                </c:pt>
                <c:pt idx="70">
                  <c:v>158.47499999999999</c:v>
                </c:pt>
                <c:pt idx="71">
                  <c:v>158.47499999999999</c:v>
                </c:pt>
                <c:pt idx="72">
                  <c:v>159</c:v>
                </c:pt>
                <c:pt idx="73">
                  <c:v>159.52500000000001</c:v>
                </c:pt>
                <c:pt idx="74">
                  <c:v>159.52500000000001</c:v>
                </c:pt>
                <c:pt idx="75">
                  <c:v>159.47499999999999</c:v>
                </c:pt>
                <c:pt idx="76">
                  <c:v>159.47499999999999</c:v>
                </c:pt>
                <c:pt idx="77">
                  <c:v>160</c:v>
                </c:pt>
                <c:pt idx="78">
                  <c:v>160.52500000000001</c:v>
                </c:pt>
                <c:pt idx="79">
                  <c:v>160.52500000000001</c:v>
                </c:pt>
                <c:pt idx="80">
                  <c:v>160.47499999999999</c:v>
                </c:pt>
                <c:pt idx="81">
                  <c:v>160.47499999999999</c:v>
                </c:pt>
                <c:pt idx="82">
                  <c:v>161</c:v>
                </c:pt>
                <c:pt idx="83">
                  <c:v>161.52500000000001</c:v>
                </c:pt>
                <c:pt idx="84">
                  <c:v>161.52500000000001</c:v>
                </c:pt>
                <c:pt idx="85">
                  <c:v>161.47499999999999</c:v>
                </c:pt>
                <c:pt idx="86">
                  <c:v>161.47499999999999</c:v>
                </c:pt>
                <c:pt idx="87">
                  <c:v>162</c:v>
                </c:pt>
                <c:pt idx="88">
                  <c:v>162.52500000000001</c:v>
                </c:pt>
                <c:pt idx="89">
                  <c:v>162.52500000000001</c:v>
                </c:pt>
                <c:pt idx="90">
                  <c:v>162.47499999999999</c:v>
                </c:pt>
                <c:pt idx="91">
                  <c:v>162.47499999999999</c:v>
                </c:pt>
                <c:pt idx="92">
                  <c:v>163</c:v>
                </c:pt>
                <c:pt idx="93">
                  <c:v>163.52500000000001</c:v>
                </c:pt>
                <c:pt idx="94">
                  <c:v>163.52500000000001</c:v>
                </c:pt>
                <c:pt idx="95">
                  <c:v>163.47499999999999</c:v>
                </c:pt>
                <c:pt idx="96">
                  <c:v>163.47499999999999</c:v>
                </c:pt>
                <c:pt idx="97">
                  <c:v>164</c:v>
                </c:pt>
                <c:pt idx="98">
                  <c:v>164.52500000000001</c:v>
                </c:pt>
                <c:pt idx="99">
                  <c:v>164.52500000000001</c:v>
                </c:pt>
                <c:pt idx="100">
                  <c:v>164.47499999999999</c:v>
                </c:pt>
                <c:pt idx="101">
                  <c:v>164.47499999999999</c:v>
                </c:pt>
                <c:pt idx="102">
                  <c:v>165</c:v>
                </c:pt>
                <c:pt idx="103">
                  <c:v>165.52500000000001</c:v>
                </c:pt>
                <c:pt idx="104">
                  <c:v>165.52500000000001</c:v>
                </c:pt>
                <c:pt idx="105">
                  <c:v>165.47499999999999</c:v>
                </c:pt>
                <c:pt idx="106">
                  <c:v>165.47499999999999</c:v>
                </c:pt>
                <c:pt idx="107">
                  <c:v>166</c:v>
                </c:pt>
                <c:pt idx="108">
                  <c:v>166.52500000000001</c:v>
                </c:pt>
                <c:pt idx="109">
                  <c:v>166.52500000000001</c:v>
                </c:pt>
                <c:pt idx="110">
                  <c:v>166.47499999999999</c:v>
                </c:pt>
                <c:pt idx="111">
                  <c:v>166.47499999999999</c:v>
                </c:pt>
                <c:pt idx="112">
                  <c:v>167</c:v>
                </c:pt>
                <c:pt idx="113">
                  <c:v>167.52500000000001</c:v>
                </c:pt>
                <c:pt idx="114">
                  <c:v>167.52500000000001</c:v>
                </c:pt>
                <c:pt idx="115">
                  <c:v>167.47499999999999</c:v>
                </c:pt>
                <c:pt idx="116">
                  <c:v>167.47499999999999</c:v>
                </c:pt>
                <c:pt idx="117">
                  <c:v>168</c:v>
                </c:pt>
                <c:pt idx="118">
                  <c:v>168.52500000000001</c:v>
                </c:pt>
                <c:pt idx="119">
                  <c:v>168.52500000000001</c:v>
                </c:pt>
                <c:pt idx="120">
                  <c:v>168.47499999999999</c:v>
                </c:pt>
                <c:pt idx="121">
                  <c:v>168.47499999999999</c:v>
                </c:pt>
                <c:pt idx="122">
                  <c:v>169</c:v>
                </c:pt>
                <c:pt idx="123">
                  <c:v>169.52500000000001</c:v>
                </c:pt>
                <c:pt idx="124">
                  <c:v>169.52500000000001</c:v>
                </c:pt>
                <c:pt idx="125">
                  <c:v>169.47499999999999</c:v>
                </c:pt>
                <c:pt idx="126">
                  <c:v>169.47499999999999</c:v>
                </c:pt>
                <c:pt idx="127">
                  <c:v>170</c:v>
                </c:pt>
                <c:pt idx="128">
                  <c:v>170.52500000000001</c:v>
                </c:pt>
                <c:pt idx="129">
                  <c:v>170.52500000000001</c:v>
                </c:pt>
                <c:pt idx="130">
                  <c:v>170.47499999999999</c:v>
                </c:pt>
                <c:pt idx="131">
                  <c:v>170.47499999999999</c:v>
                </c:pt>
                <c:pt idx="132">
                  <c:v>171</c:v>
                </c:pt>
                <c:pt idx="133">
                  <c:v>171.52500000000001</c:v>
                </c:pt>
                <c:pt idx="134">
                  <c:v>171.52500000000001</c:v>
                </c:pt>
                <c:pt idx="135">
                  <c:v>171.47499999999999</c:v>
                </c:pt>
                <c:pt idx="136">
                  <c:v>171.47499999999999</c:v>
                </c:pt>
                <c:pt idx="137">
                  <c:v>172</c:v>
                </c:pt>
                <c:pt idx="138">
                  <c:v>172.52500000000001</c:v>
                </c:pt>
                <c:pt idx="139">
                  <c:v>172.52500000000001</c:v>
                </c:pt>
                <c:pt idx="140">
                  <c:v>172.47499999999999</c:v>
                </c:pt>
                <c:pt idx="141">
                  <c:v>172.47499999999999</c:v>
                </c:pt>
                <c:pt idx="142">
                  <c:v>173</c:v>
                </c:pt>
                <c:pt idx="143">
                  <c:v>173.52500000000001</c:v>
                </c:pt>
                <c:pt idx="144">
                  <c:v>173.52500000000001</c:v>
                </c:pt>
                <c:pt idx="145">
                  <c:v>173.47499999999999</c:v>
                </c:pt>
                <c:pt idx="146">
                  <c:v>173.47499999999999</c:v>
                </c:pt>
                <c:pt idx="147">
                  <c:v>174</c:v>
                </c:pt>
                <c:pt idx="148">
                  <c:v>174.52500000000001</c:v>
                </c:pt>
                <c:pt idx="149">
                  <c:v>174.52500000000001</c:v>
                </c:pt>
                <c:pt idx="150">
                  <c:v>174.47499999999999</c:v>
                </c:pt>
                <c:pt idx="151">
                  <c:v>174.47499999999999</c:v>
                </c:pt>
                <c:pt idx="152">
                  <c:v>175</c:v>
                </c:pt>
                <c:pt idx="153">
                  <c:v>175.52500000000001</c:v>
                </c:pt>
                <c:pt idx="154">
                  <c:v>175.52500000000001</c:v>
                </c:pt>
                <c:pt idx="155">
                  <c:v>175.47499999999999</c:v>
                </c:pt>
                <c:pt idx="156">
                  <c:v>175.47499999999999</c:v>
                </c:pt>
                <c:pt idx="157">
                  <c:v>176</c:v>
                </c:pt>
                <c:pt idx="158">
                  <c:v>176.52500000000001</c:v>
                </c:pt>
                <c:pt idx="159">
                  <c:v>176.52500000000001</c:v>
                </c:pt>
                <c:pt idx="160">
                  <c:v>176.47499999999999</c:v>
                </c:pt>
                <c:pt idx="161">
                  <c:v>176.47499999999999</c:v>
                </c:pt>
                <c:pt idx="162">
                  <c:v>177</c:v>
                </c:pt>
                <c:pt idx="163">
                  <c:v>177.52500000000001</c:v>
                </c:pt>
                <c:pt idx="164">
                  <c:v>177.52500000000001</c:v>
                </c:pt>
                <c:pt idx="165">
                  <c:v>177.47499999999999</c:v>
                </c:pt>
                <c:pt idx="166">
                  <c:v>177.47499999999999</c:v>
                </c:pt>
                <c:pt idx="167">
                  <c:v>178</c:v>
                </c:pt>
                <c:pt idx="168">
                  <c:v>178.52500000000001</c:v>
                </c:pt>
                <c:pt idx="169">
                  <c:v>178.52500000000001</c:v>
                </c:pt>
                <c:pt idx="170">
                  <c:v>178.47499999999999</c:v>
                </c:pt>
                <c:pt idx="171">
                  <c:v>178.47499999999999</c:v>
                </c:pt>
                <c:pt idx="172">
                  <c:v>179</c:v>
                </c:pt>
                <c:pt idx="173">
                  <c:v>179.52500000000001</c:v>
                </c:pt>
                <c:pt idx="174">
                  <c:v>179.52500000000001</c:v>
                </c:pt>
                <c:pt idx="175">
                  <c:v>179.47499999999999</c:v>
                </c:pt>
                <c:pt idx="176">
                  <c:v>179.47499999999999</c:v>
                </c:pt>
                <c:pt idx="177">
                  <c:v>180</c:v>
                </c:pt>
                <c:pt idx="178">
                  <c:v>180.52500000000001</c:v>
                </c:pt>
                <c:pt idx="179">
                  <c:v>180.52500000000001</c:v>
                </c:pt>
                <c:pt idx="180">
                  <c:v>180.47499999999999</c:v>
                </c:pt>
                <c:pt idx="181">
                  <c:v>180.47499999999999</c:v>
                </c:pt>
                <c:pt idx="182">
                  <c:v>181</c:v>
                </c:pt>
                <c:pt idx="183">
                  <c:v>181.52500000000001</c:v>
                </c:pt>
                <c:pt idx="184">
                  <c:v>181.52500000000001</c:v>
                </c:pt>
                <c:pt idx="185">
                  <c:v>181.47499999999999</c:v>
                </c:pt>
                <c:pt idx="186">
                  <c:v>181.47499999999999</c:v>
                </c:pt>
                <c:pt idx="187">
                  <c:v>182</c:v>
                </c:pt>
                <c:pt idx="188">
                  <c:v>182.52500000000001</c:v>
                </c:pt>
                <c:pt idx="189">
                  <c:v>182.52500000000001</c:v>
                </c:pt>
                <c:pt idx="190">
                  <c:v>182.47499999999999</c:v>
                </c:pt>
                <c:pt idx="191">
                  <c:v>182.47499999999999</c:v>
                </c:pt>
                <c:pt idx="192">
                  <c:v>183</c:v>
                </c:pt>
                <c:pt idx="193">
                  <c:v>183.52500000000001</c:v>
                </c:pt>
                <c:pt idx="194">
                  <c:v>183.52500000000001</c:v>
                </c:pt>
                <c:pt idx="195">
                  <c:v>183.47499999999999</c:v>
                </c:pt>
                <c:pt idx="196">
                  <c:v>183.47499999999999</c:v>
                </c:pt>
                <c:pt idx="197">
                  <c:v>184</c:v>
                </c:pt>
                <c:pt idx="198">
                  <c:v>184.52500000000001</c:v>
                </c:pt>
                <c:pt idx="199">
                  <c:v>184.52500000000001</c:v>
                </c:pt>
                <c:pt idx="200">
                  <c:v>184.47499999999999</c:v>
                </c:pt>
                <c:pt idx="201">
                  <c:v>184.47499999999999</c:v>
                </c:pt>
                <c:pt idx="202">
                  <c:v>185</c:v>
                </c:pt>
                <c:pt idx="203">
                  <c:v>185.52500000000001</c:v>
                </c:pt>
                <c:pt idx="204">
                  <c:v>185.52500000000001</c:v>
                </c:pt>
                <c:pt idx="205">
                  <c:v>185.47499999999999</c:v>
                </c:pt>
                <c:pt idx="206">
                  <c:v>185.47499999999999</c:v>
                </c:pt>
                <c:pt idx="207">
                  <c:v>186</c:v>
                </c:pt>
                <c:pt idx="208">
                  <c:v>186.52500000000001</c:v>
                </c:pt>
                <c:pt idx="209">
                  <c:v>186.52500000000001</c:v>
                </c:pt>
                <c:pt idx="210">
                  <c:v>186.47499999999999</c:v>
                </c:pt>
                <c:pt idx="211">
                  <c:v>186.47499999999999</c:v>
                </c:pt>
                <c:pt idx="212">
                  <c:v>187</c:v>
                </c:pt>
                <c:pt idx="213">
                  <c:v>187.52500000000001</c:v>
                </c:pt>
                <c:pt idx="214">
                  <c:v>187.52500000000001</c:v>
                </c:pt>
                <c:pt idx="215">
                  <c:v>187.47499999999999</c:v>
                </c:pt>
                <c:pt idx="216">
                  <c:v>187.47499999999999</c:v>
                </c:pt>
                <c:pt idx="217">
                  <c:v>188</c:v>
                </c:pt>
                <c:pt idx="218">
                  <c:v>188.52500000000001</c:v>
                </c:pt>
                <c:pt idx="219">
                  <c:v>188.52500000000001</c:v>
                </c:pt>
                <c:pt idx="220">
                  <c:v>188.47499999999999</c:v>
                </c:pt>
                <c:pt idx="221">
                  <c:v>188.47499999999999</c:v>
                </c:pt>
                <c:pt idx="222">
                  <c:v>189</c:v>
                </c:pt>
                <c:pt idx="223">
                  <c:v>189.52500000000001</c:v>
                </c:pt>
                <c:pt idx="224">
                  <c:v>189.52500000000001</c:v>
                </c:pt>
                <c:pt idx="225">
                  <c:v>189.47499999999999</c:v>
                </c:pt>
                <c:pt idx="226">
                  <c:v>189.47499999999999</c:v>
                </c:pt>
                <c:pt idx="227">
                  <c:v>190</c:v>
                </c:pt>
                <c:pt idx="228">
                  <c:v>190.52500000000001</c:v>
                </c:pt>
                <c:pt idx="229">
                  <c:v>190.52500000000001</c:v>
                </c:pt>
                <c:pt idx="230">
                  <c:v>190.47499999999999</c:v>
                </c:pt>
                <c:pt idx="231">
                  <c:v>190.47499999999999</c:v>
                </c:pt>
                <c:pt idx="232">
                  <c:v>191</c:v>
                </c:pt>
                <c:pt idx="233">
                  <c:v>191.52500000000001</c:v>
                </c:pt>
                <c:pt idx="234">
                  <c:v>191.52500000000001</c:v>
                </c:pt>
                <c:pt idx="235">
                  <c:v>191.47499999999999</c:v>
                </c:pt>
                <c:pt idx="236">
                  <c:v>191.47499999999999</c:v>
                </c:pt>
                <c:pt idx="237">
                  <c:v>192</c:v>
                </c:pt>
                <c:pt idx="238">
                  <c:v>192.52500000000001</c:v>
                </c:pt>
                <c:pt idx="239">
                  <c:v>192.52500000000001</c:v>
                </c:pt>
                <c:pt idx="240">
                  <c:v>192.47499999999999</c:v>
                </c:pt>
                <c:pt idx="241">
                  <c:v>192.47499999999999</c:v>
                </c:pt>
                <c:pt idx="242">
                  <c:v>193</c:v>
                </c:pt>
                <c:pt idx="243">
                  <c:v>193.52500000000001</c:v>
                </c:pt>
                <c:pt idx="244">
                  <c:v>193.52500000000001</c:v>
                </c:pt>
                <c:pt idx="245">
                  <c:v>193.47499999999999</c:v>
                </c:pt>
                <c:pt idx="246">
                  <c:v>193.47499999999999</c:v>
                </c:pt>
                <c:pt idx="247">
                  <c:v>194</c:v>
                </c:pt>
                <c:pt idx="248">
                  <c:v>194.52500000000001</c:v>
                </c:pt>
                <c:pt idx="249">
                  <c:v>194.52500000000001</c:v>
                </c:pt>
                <c:pt idx="250">
                  <c:v>194.47499999999999</c:v>
                </c:pt>
                <c:pt idx="251">
                  <c:v>194.47499999999999</c:v>
                </c:pt>
                <c:pt idx="252">
                  <c:v>195</c:v>
                </c:pt>
                <c:pt idx="253">
                  <c:v>195.52500000000001</c:v>
                </c:pt>
                <c:pt idx="254">
                  <c:v>195.52500000000001</c:v>
                </c:pt>
                <c:pt idx="255">
                  <c:v>195.47499999999999</c:v>
                </c:pt>
                <c:pt idx="256">
                  <c:v>195.47499999999999</c:v>
                </c:pt>
                <c:pt idx="257">
                  <c:v>196</c:v>
                </c:pt>
                <c:pt idx="258">
                  <c:v>196.52500000000001</c:v>
                </c:pt>
                <c:pt idx="259">
                  <c:v>196.52500000000001</c:v>
                </c:pt>
                <c:pt idx="260">
                  <c:v>196.47499999999999</c:v>
                </c:pt>
                <c:pt idx="261">
                  <c:v>196.47499999999999</c:v>
                </c:pt>
                <c:pt idx="262">
                  <c:v>197</c:v>
                </c:pt>
                <c:pt idx="263">
                  <c:v>197.52500000000001</c:v>
                </c:pt>
                <c:pt idx="264">
                  <c:v>197.52500000000001</c:v>
                </c:pt>
                <c:pt idx="265">
                  <c:v>197.47499999999999</c:v>
                </c:pt>
                <c:pt idx="266">
                  <c:v>197.47499999999999</c:v>
                </c:pt>
                <c:pt idx="267">
                  <c:v>198</c:v>
                </c:pt>
                <c:pt idx="268">
                  <c:v>198.52500000000001</c:v>
                </c:pt>
                <c:pt idx="269">
                  <c:v>198.52500000000001</c:v>
                </c:pt>
                <c:pt idx="270">
                  <c:v>198.47499999999999</c:v>
                </c:pt>
                <c:pt idx="271">
                  <c:v>198.47499999999999</c:v>
                </c:pt>
                <c:pt idx="272">
                  <c:v>199</c:v>
                </c:pt>
                <c:pt idx="273">
                  <c:v>199.52500000000001</c:v>
                </c:pt>
                <c:pt idx="274">
                  <c:v>199.52500000000001</c:v>
                </c:pt>
                <c:pt idx="275">
                  <c:v>199.47499999999999</c:v>
                </c:pt>
                <c:pt idx="276">
                  <c:v>199.47499999999999</c:v>
                </c:pt>
                <c:pt idx="277">
                  <c:v>200</c:v>
                </c:pt>
                <c:pt idx="278">
                  <c:v>200.52500000000001</c:v>
                </c:pt>
                <c:pt idx="279">
                  <c:v>200.52500000000001</c:v>
                </c:pt>
                <c:pt idx="280">
                  <c:v>200.47499999999999</c:v>
                </c:pt>
                <c:pt idx="281">
                  <c:v>200.47499999999999</c:v>
                </c:pt>
                <c:pt idx="282">
                  <c:v>201</c:v>
                </c:pt>
                <c:pt idx="283">
                  <c:v>201.52500000000001</c:v>
                </c:pt>
                <c:pt idx="284">
                  <c:v>201.52500000000001</c:v>
                </c:pt>
                <c:pt idx="285">
                  <c:v>201.47499999999999</c:v>
                </c:pt>
                <c:pt idx="286">
                  <c:v>201.47499999999999</c:v>
                </c:pt>
                <c:pt idx="287">
                  <c:v>202</c:v>
                </c:pt>
                <c:pt idx="288">
                  <c:v>202.52500000000001</c:v>
                </c:pt>
                <c:pt idx="289">
                  <c:v>202.52500000000001</c:v>
                </c:pt>
                <c:pt idx="290">
                  <c:v>202.47499999999999</c:v>
                </c:pt>
                <c:pt idx="291">
                  <c:v>202.47499999999999</c:v>
                </c:pt>
                <c:pt idx="292">
                  <c:v>203</c:v>
                </c:pt>
                <c:pt idx="293">
                  <c:v>203.52500000000001</c:v>
                </c:pt>
                <c:pt idx="294">
                  <c:v>203.52500000000001</c:v>
                </c:pt>
                <c:pt idx="295">
                  <c:v>203.47499999999999</c:v>
                </c:pt>
                <c:pt idx="296">
                  <c:v>203.47499999999999</c:v>
                </c:pt>
                <c:pt idx="297">
                  <c:v>204</c:v>
                </c:pt>
                <c:pt idx="298">
                  <c:v>204.52500000000001</c:v>
                </c:pt>
                <c:pt idx="299">
                  <c:v>204.52500000000001</c:v>
                </c:pt>
                <c:pt idx="300">
                  <c:v>204.47499999999999</c:v>
                </c:pt>
                <c:pt idx="301">
                  <c:v>204.47499999999999</c:v>
                </c:pt>
                <c:pt idx="302">
                  <c:v>205</c:v>
                </c:pt>
                <c:pt idx="303">
                  <c:v>205.52500000000001</c:v>
                </c:pt>
                <c:pt idx="304">
                  <c:v>205.52500000000001</c:v>
                </c:pt>
                <c:pt idx="305">
                  <c:v>205.47499999999999</c:v>
                </c:pt>
                <c:pt idx="306">
                  <c:v>205.47499999999999</c:v>
                </c:pt>
                <c:pt idx="307">
                  <c:v>206</c:v>
                </c:pt>
                <c:pt idx="308">
                  <c:v>206.52500000000001</c:v>
                </c:pt>
                <c:pt idx="309">
                  <c:v>206.52500000000001</c:v>
                </c:pt>
                <c:pt idx="310">
                  <c:v>206.47499999999999</c:v>
                </c:pt>
                <c:pt idx="311">
                  <c:v>206.47499999999999</c:v>
                </c:pt>
                <c:pt idx="312">
                  <c:v>207</c:v>
                </c:pt>
                <c:pt idx="313">
                  <c:v>207.52500000000001</c:v>
                </c:pt>
                <c:pt idx="314">
                  <c:v>207.52500000000001</c:v>
                </c:pt>
                <c:pt idx="315">
                  <c:v>207.47499999999999</c:v>
                </c:pt>
                <c:pt idx="316">
                  <c:v>207.47499999999999</c:v>
                </c:pt>
                <c:pt idx="317">
                  <c:v>208</c:v>
                </c:pt>
                <c:pt idx="318">
                  <c:v>208.52500000000001</c:v>
                </c:pt>
                <c:pt idx="319">
                  <c:v>208.52500000000001</c:v>
                </c:pt>
                <c:pt idx="320">
                  <c:v>208.47499999999999</c:v>
                </c:pt>
                <c:pt idx="321">
                  <c:v>208.47499999999999</c:v>
                </c:pt>
                <c:pt idx="322">
                  <c:v>209</c:v>
                </c:pt>
                <c:pt idx="323">
                  <c:v>209.52500000000001</c:v>
                </c:pt>
                <c:pt idx="324">
                  <c:v>209.52500000000001</c:v>
                </c:pt>
                <c:pt idx="325">
                  <c:v>209.47499999999999</c:v>
                </c:pt>
                <c:pt idx="326">
                  <c:v>209.47499999999999</c:v>
                </c:pt>
                <c:pt idx="327">
                  <c:v>210</c:v>
                </c:pt>
                <c:pt idx="328">
                  <c:v>210.52500000000001</c:v>
                </c:pt>
                <c:pt idx="329">
                  <c:v>210.52500000000001</c:v>
                </c:pt>
                <c:pt idx="330">
                  <c:v>210.47499999999999</c:v>
                </c:pt>
                <c:pt idx="331">
                  <c:v>210.47499999999999</c:v>
                </c:pt>
                <c:pt idx="332">
                  <c:v>211</c:v>
                </c:pt>
                <c:pt idx="333">
                  <c:v>211.52500000000001</c:v>
                </c:pt>
                <c:pt idx="334">
                  <c:v>211.52500000000001</c:v>
                </c:pt>
                <c:pt idx="335">
                  <c:v>211.47499999999999</c:v>
                </c:pt>
                <c:pt idx="336">
                  <c:v>211.47499999999999</c:v>
                </c:pt>
                <c:pt idx="337">
                  <c:v>212</c:v>
                </c:pt>
                <c:pt idx="338">
                  <c:v>212.52500000000001</c:v>
                </c:pt>
                <c:pt idx="339">
                  <c:v>212.52500000000001</c:v>
                </c:pt>
                <c:pt idx="340">
                  <c:v>212.47499999999999</c:v>
                </c:pt>
                <c:pt idx="341">
                  <c:v>212.47499999999999</c:v>
                </c:pt>
                <c:pt idx="342">
                  <c:v>213</c:v>
                </c:pt>
                <c:pt idx="343">
                  <c:v>213.52500000000001</c:v>
                </c:pt>
                <c:pt idx="344">
                  <c:v>213.52500000000001</c:v>
                </c:pt>
                <c:pt idx="345">
                  <c:v>213.47499999999999</c:v>
                </c:pt>
                <c:pt idx="346">
                  <c:v>213.47499999999999</c:v>
                </c:pt>
                <c:pt idx="347">
                  <c:v>214</c:v>
                </c:pt>
                <c:pt idx="348">
                  <c:v>214.52500000000001</c:v>
                </c:pt>
                <c:pt idx="349">
                  <c:v>214.52500000000001</c:v>
                </c:pt>
                <c:pt idx="350">
                  <c:v>214.47499999999999</c:v>
                </c:pt>
                <c:pt idx="351">
                  <c:v>214.47499999999999</c:v>
                </c:pt>
                <c:pt idx="352">
                  <c:v>215</c:v>
                </c:pt>
                <c:pt idx="353">
                  <c:v>215.52500000000001</c:v>
                </c:pt>
                <c:pt idx="354">
                  <c:v>215.52500000000001</c:v>
                </c:pt>
                <c:pt idx="355">
                  <c:v>215.47499999999999</c:v>
                </c:pt>
                <c:pt idx="356">
                  <c:v>215.47499999999999</c:v>
                </c:pt>
                <c:pt idx="357">
                  <c:v>216</c:v>
                </c:pt>
                <c:pt idx="358">
                  <c:v>216.52500000000001</c:v>
                </c:pt>
                <c:pt idx="359">
                  <c:v>216.52500000000001</c:v>
                </c:pt>
                <c:pt idx="360">
                  <c:v>216.47499999999999</c:v>
                </c:pt>
                <c:pt idx="361">
                  <c:v>216.47499999999999</c:v>
                </c:pt>
                <c:pt idx="362">
                  <c:v>217</c:v>
                </c:pt>
                <c:pt idx="363">
                  <c:v>217.52500000000001</c:v>
                </c:pt>
                <c:pt idx="364">
                  <c:v>217.52500000000001</c:v>
                </c:pt>
                <c:pt idx="365">
                  <c:v>217.47499999999999</c:v>
                </c:pt>
                <c:pt idx="366">
                  <c:v>217.47499999999999</c:v>
                </c:pt>
                <c:pt idx="367">
                  <c:v>218</c:v>
                </c:pt>
                <c:pt idx="368">
                  <c:v>218.52500000000001</c:v>
                </c:pt>
                <c:pt idx="369">
                  <c:v>218.52500000000001</c:v>
                </c:pt>
                <c:pt idx="370">
                  <c:v>218.47499999999999</c:v>
                </c:pt>
                <c:pt idx="371">
                  <c:v>218.47499999999999</c:v>
                </c:pt>
                <c:pt idx="372">
                  <c:v>219</c:v>
                </c:pt>
                <c:pt idx="373">
                  <c:v>219.52500000000001</c:v>
                </c:pt>
                <c:pt idx="374">
                  <c:v>219.52500000000001</c:v>
                </c:pt>
                <c:pt idx="375">
                  <c:v>219.47499999999999</c:v>
                </c:pt>
                <c:pt idx="376">
                  <c:v>219.47499999999999</c:v>
                </c:pt>
                <c:pt idx="377">
                  <c:v>220</c:v>
                </c:pt>
                <c:pt idx="378">
                  <c:v>220.52500000000001</c:v>
                </c:pt>
                <c:pt idx="379">
                  <c:v>220.52500000000001</c:v>
                </c:pt>
                <c:pt idx="380">
                  <c:v>220.47499999999999</c:v>
                </c:pt>
                <c:pt idx="381">
                  <c:v>220.47499999999999</c:v>
                </c:pt>
                <c:pt idx="382">
                  <c:v>221</c:v>
                </c:pt>
                <c:pt idx="383">
                  <c:v>221.52500000000001</c:v>
                </c:pt>
                <c:pt idx="384">
                  <c:v>221.52500000000001</c:v>
                </c:pt>
                <c:pt idx="385">
                  <c:v>221.47499999999999</c:v>
                </c:pt>
                <c:pt idx="386">
                  <c:v>221.47499999999999</c:v>
                </c:pt>
                <c:pt idx="387">
                  <c:v>222</c:v>
                </c:pt>
                <c:pt idx="388">
                  <c:v>222.52500000000001</c:v>
                </c:pt>
                <c:pt idx="389">
                  <c:v>222.52500000000001</c:v>
                </c:pt>
                <c:pt idx="390">
                  <c:v>222.47499999999999</c:v>
                </c:pt>
                <c:pt idx="391">
                  <c:v>222.47499999999999</c:v>
                </c:pt>
                <c:pt idx="392">
                  <c:v>223</c:v>
                </c:pt>
                <c:pt idx="393">
                  <c:v>223.52500000000001</c:v>
                </c:pt>
                <c:pt idx="394">
                  <c:v>223.52500000000001</c:v>
                </c:pt>
                <c:pt idx="395">
                  <c:v>223.47499999999999</c:v>
                </c:pt>
                <c:pt idx="396">
                  <c:v>223.47499999999999</c:v>
                </c:pt>
                <c:pt idx="397">
                  <c:v>224</c:v>
                </c:pt>
                <c:pt idx="398">
                  <c:v>224.52500000000001</c:v>
                </c:pt>
                <c:pt idx="399">
                  <c:v>224.52500000000001</c:v>
                </c:pt>
                <c:pt idx="400">
                  <c:v>224.47499999999999</c:v>
                </c:pt>
                <c:pt idx="401">
                  <c:v>224.47499999999999</c:v>
                </c:pt>
                <c:pt idx="402">
                  <c:v>225</c:v>
                </c:pt>
                <c:pt idx="403">
                  <c:v>225.52500000000001</c:v>
                </c:pt>
                <c:pt idx="404">
                  <c:v>225.52500000000001</c:v>
                </c:pt>
                <c:pt idx="405">
                  <c:v>225.47499999999999</c:v>
                </c:pt>
                <c:pt idx="406">
                  <c:v>225.47499999999999</c:v>
                </c:pt>
                <c:pt idx="407">
                  <c:v>226</c:v>
                </c:pt>
                <c:pt idx="408">
                  <c:v>226.52500000000001</c:v>
                </c:pt>
                <c:pt idx="409">
                  <c:v>226.52500000000001</c:v>
                </c:pt>
                <c:pt idx="410">
                  <c:v>226.47499999999999</c:v>
                </c:pt>
                <c:pt idx="411">
                  <c:v>226.47499999999999</c:v>
                </c:pt>
                <c:pt idx="412">
                  <c:v>227</c:v>
                </c:pt>
                <c:pt idx="413">
                  <c:v>227.52500000000001</c:v>
                </c:pt>
                <c:pt idx="414">
                  <c:v>227.52500000000001</c:v>
                </c:pt>
                <c:pt idx="415">
                  <c:v>227.47499999999999</c:v>
                </c:pt>
                <c:pt idx="416">
                  <c:v>227.47499999999999</c:v>
                </c:pt>
                <c:pt idx="417">
                  <c:v>228</c:v>
                </c:pt>
                <c:pt idx="418">
                  <c:v>228.52500000000001</c:v>
                </c:pt>
                <c:pt idx="419">
                  <c:v>228.52500000000001</c:v>
                </c:pt>
                <c:pt idx="420">
                  <c:v>228.47499999999999</c:v>
                </c:pt>
                <c:pt idx="421">
                  <c:v>228.47499999999999</c:v>
                </c:pt>
                <c:pt idx="422">
                  <c:v>229</c:v>
                </c:pt>
                <c:pt idx="423">
                  <c:v>229.52500000000001</c:v>
                </c:pt>
                <c:pt idx="424">
                  <c:v>229.52500000000001</c:v>
                </c:pt>
                <c:pt idx="425">
                  <c:v>229.47499999999999</c:v>
                </c:pt>
                <c:pt idx="426">
                  <c:v>229.47499999999999</c:v>
                </c:pt>
                <c:pt idx="427">
                  <c:v>230</c:v>
                </c:pt>
                <c:pt idx="428">
                  <c:v>230.52500000000001</c:v>
                </c:pt>
                <c:pt idx="429">
                  <c:v>230.52500000000001</c:v>
                </c:pt>
                <c:pt idx="430">
                  <c:v>230.47499999999999</c:v>
                </c:pt>
                <c:pt idx="431">
                  <c:v>230.47499999999999</c:v>
                </c:pt>
                <c:pt idx="432">
                  <c:v>231</c:v>
                </c:pt>
                <c:pt idx="433">
                  <c:v>231.52500000000001</c:v>
                </c:pt>
                <c:pt idx="434">
                  <c:v>231.52500000000001</c:v>
                </c:pt>
                <c:pt idx="435">
                  <c:v>231.47499999999999</c:v>
                </c:pt>
                <c:pt idx="436">
                  <c:v>231.47499999999999</c:v>
                </c:pt>
                <c:pt idx="437">
                  <c:v>232</c:v>
                </c:pt>
                <c:pt idx="438">
                  <c:v>232.52500000000001</c:v>
                </c:pt>
                <c:pt idx="439">
                  <c:v>232.52500000000001</c:v>
                </c:pt>
                <c:pt idx="440">
                  <c:v>232.47499999999999</c:v>
                </c:pt>
                <c:pt idx="441">
                  <c:v>232.47499999999999</c:v>
                </c:pt>
                <c:pt idx="442">
                  <c:v>233</c:v>
                </c:pt>
                <c:pt idx="443">
                  <c:v>233.52500000000001</c:v>
                </c:pt>
                <c:pt idx="444">
                  <c:v>233.52500000000001</c:v>
                </c:pt>
                <c:pt idx="445">
                  <c:v>233.47499999999999</c:v>
                </c:pt>
                <c:pt idx="446">
                  <c:v>233.47499999999999</c:v>
                </c:pt>
                <c:pt idx="447">
                  <c:v>234</c:v>
                </c:pt>
                <c:pt idx="448">
                  <c:v>234.52500000000001</c:v>
                </c:pt>
                <c:pt idx="449">
                  <c:v>234.52500000000001</c:v>
                </c:pt>
                <c:pt idx="450">
                  <c:v>234.47499999999999</c:v>
                </c:pt>
                <c:pt idx="451">
                  <c:v>234.47499999999999</c:v>
                </c:pt>
                <c:pt idx="452">
                  <c:v>235</c:v>
                </c:pt>
                <c:pt idx="453">
                  <c:v>235.52500000000001</c:v>
                </c:pt>
                <c:pt idx="454">
                  <c:v>235.52500000000001</c:v>
                </c:pt>
                <c:pt idx="455">
                  <c:v>235.47499999999999</c:v>
                </c:pt>
                <c:pt idx="456">
                  <c:v>235.47499999999999</c:v>
                </c:pt>
                <c:pt idx="457">
                  <c:v>236</c:v>
                </c:pt>
                <c:pt idx="458">
                  <c:v>236.52500000000001</c:v>
                </c:pt>
                <c:pt idx="459">
                  <c:v>236.52500000000001</c:v>
                </c:pt>
                <c:pt idx="460">
                  <c:v>236.47499999999999</c:v>
                </c:pt>
                <c:pt idx="461">
                  <c:v>236.47499999999999</c:v>
                </c:pt>
                <c:pt idx="462">
                  <c:v>237</c:v>
                </c:pt>
                <c:pt idx="463">
                  <c:v>237.52500000000001</c:v>
                </c:pt>
                <c:pt idx="464">
                  <c:v>237.52500000000001</c:v>
                </c:pt>
                <c:pt idx="465">
                  <c:v>237.47499999999999</c:v>
                </c:pt>
                <c:pt idx="466">
                  <c:v>237.47499999999999</c:v>
                </c:pt>
                <c:pt idx="467">
                  <c:v>238</c:v>
                </c:pt>
                <c:pt idx="468">
                  <c:v>238.52500000000001</c:v>
                </c:pt>
                <c:pt idx="469">
                  <c:v>238.52500000000001</c:v>
                </c:pt>
                <c:pt idx="470">
                  <c:v>238.47499999999999</c:v>
                </c:pt>
                <c:pt idx="471">
                  <c:v>238.47499999999999</c:v>
                </c:pt>
                <c:pt idx="472">
                  <c:v>239</c:v>
                </c:pt>
                <c:pt idx="473">
                  <c:v>239.52500000000001</c:v>
                </c:pt>
                <c:pt idx="474">
                  <c:v>239.52500000000001</c:v>
                </c:pt>
                <c:pt idx="475">
                  <c:v>239.47499999999999</c:v>
                </c:pt>
                <c:pt idx="476">
                  <c:v>239.47499999999999</c:v>
                </c:pt>
                <c:pt idx="477">
                  <c:v>240</c:v>
                </c:pt>
                <c:pt idx="478">
                  <c:v>240.52500000000001</c:v>
                </c:pt>
                <c:pt idx="479">
                  <c:v>240.52500000000001</c:v>
                </c:pt>
                <c:pt idx="480">
                  <c:v>240.47499999999999</c:v>
                </c:pt>
                <c:pt idx="481">
                  <c:v>240.47499999999999</c:v>
                </c:pt>
                <c:pt idx="482">
                  <c:v>241</c:v>
                </c:pt>
                <c:pt idx="483">
                  <c:v>241.52500000000001</c:v>
                </c:pt>
                <c:pt idx="484">
                  <c:v>241.52500000000001</c:v>
                </c:pt>
                <c:pt idx="485">
                  <c:v>241.47499999999999</c:v>
                </c:pt>
                <c:pt idx="486">
                  <c:v>241.47499999999999</c:v>
                </c:pt>
                <c:pt idx="487">
                  <c:v>242</c:v>
                </c:pt>
                <c:pt idx="488">
                  <c:v>242.52500000000001</c:v>
                </c:pt>
                <c:pt idx="489">
                  <c:v>242.52500000000001</c:v>
                </c:pt>
                <c:pt idx="490">
                  <c:v>242.47499999999999</c:v>
                </c:pt>
                <c:pt idx="491">
                  <c:v>242.47499999999999</c:v>
                </c:pt>
                <c:pt idx="492">
                  <c:v>243</c:v>
                </c:pt>
                <c:pt idx="493">
                  <c:v>243.52500000000001</c:v>
                </c:pt>
                <c:pt idx="494">
                  <c:v>243.52500000000001</c:v>
                </c:pt>
                <c:pt idx="495">
                  <c:v>243.47499999999999</c:v>
                </c:pt>
                <c:pt idx="496">
                  <c:v>243.47499999999999</c:v>
                </c:pt>
                <c:pt idx="497">
                  <c:v>244</c:v>
                </c:pt>
                <c:pt idx="498">
                  <c:v>244.52500000000001</c:v>
                </c:pt>
                <c:pt idx="499">
                  <c:v>244.52500000000001</c:v>
                </c:pt>
                <c:pt idx="500">
                  <c:v>244.47499999999999</c:v>
                </c:pt>
                <c:pt idx="501">
                  <c:v>244.47499999999999</c:v>
                </c:pt>
                <c:pt idx="502">
                  <c:v>245</c:v>
                </c:pt>
                <c:pt idx="503">
                  <c:v>245.52500000000001</c:v>
                </c:pt>
                <c:pt idx="504">
                  <c:v>245.52500000000001</c:v>
                </c:pt>
                <c:pt idx="505">
                  <c:v>245.47499999999999</c:v>
                </c:pt>
                <c:pt idx="506">
                  <c:v>245.47499999999999</c:v>
                </c:pt>
                <c:pt idx="507">
                  <c:v>246</c:v>
                </c:pt>
                <c:pt idx="508">
                  <c:v>246.52500000000001</c:v>
                </c:pt>
                <c:pt idx="509">
                  <c:v>246.52500000000001</c:v>
                </c:pt>
                <c:pt idx="510">
                  <c:v>246.47499999999999</c:v>
                </c:pt>
                <c:pt idx="511">
                  <c:v>246.47499999999999</c:v>
                </c:pt>
                <c:pt idx="512">
                  <c:v>247</c:v>
                </c:pt>
                <c:pt idx="513">
                  <c:v>247.52500000000001</c:v>
                </c:pt>
                <c:pt idx="514">
                  <c:v>247.52500000000001</c:v>
                </c:pt>
                <c:pt idx="515">
                  <c:v>247.47499999999999</c:v>
                </c:pt>
                <c:pt idx="516">
                  <c:v>247.47499999999999</c:v>
                </c:pt>
                <c:pt idx="517">
                  <c:v>248</c:v>
                </c:pt>
                <c:pt idx="518">
                  <c:v>248.52500000000001</c:v>
                </c:pt>
                <c:pt idx="519">
                  <c:v>248.52500000000001</c:v>
                </c:pt>
                <c:pt idx="520">
                  <c:v>248.47499999999999</c:v>
                </c:pt>
                <c:pt idx="521">
                  <c:v>248.47499999999999</c:v>
                </c:pt>
                <c:pt idx="522">
                  <c:v>249</c:v>
                </c:pt>
                <c:pt idx="523">
                  <c:v>249.52500000000001</c:v>
                </c:pt>
                <c:pt idx="524">
                  <c:v>249.52500000000001</c:v>
                </c:pt>
                <c:pt idx="525">
                  <c:v>249.47499999999999</c:v>
                </c:pt>
                <c:pt idx="526">
                  <c:v>249.47499999999999</c:v>
                </c:pt>
                <c:pt idx="527">
                  <c:v>250</c:v>
                </c:pt>
                <c:pt idx="528">
                  <c:v>250.52500000000001</c:v>
                </c:pt>
                <c:pt idx="529">
                  <c:v>250.52500000000001</c:v>
                </c:pt>
              </c:numCache>
            </c:numRef>
          </c:xVal>
          <c:yVal>
            <c:numRef>
              <c:f>'E5.11 Water quality'!$C$2502:$C$3136</c:f>
              <c:numCache>
                <c:formatCode>General</c:formatCode>
                <c:ptCount val="635"/>
                <c:pt idx="0">
                  <c:v>9.9999999999999998E-201</c:v>
                </c:pt>
                <c:pt idx="1">
                  <c:v>7.6695346362518219E-6</c:v>
                </c:pt>
                <c:pt idx="2">
                  <c:v>7.6695346362518219E-6</c:v>
                </c:pt>
                <c:pt idx="3">
                  <c:v>7.6695346362518219E-6</c:v>
                </c:pt>
                <c:pt idx="4">
                  <c:v>9.9999999999999998E-201</c:v>
                </c:pt>
                <c:pt idx="5">
                  <c:v>9.9999999999999998E-201</c:v>
                </c:pt>
                <c:pt idx="6">
                  <c:v>1.0506211830481947E-5</c:v>
                </c:pt>
                <c:pt idx="7">
                  <c:v>1.0506211830481947E-5</c:v>
                </c:pt>
                <c:pt idx="8">
                  <c:v>1.0506211830481947E-5</c:v>
                </c:pt>
                <c:pt idx="9">
                  <c:v>9.9999999999999998E-201</c:v>
                </c:pt>
                <c:pt idx="10">
                  <c:v>9.9999999999999998E-201</c:v>
                </c:pt>
                <c:pt idx="11">
                  <c:v>1.429416575575775E-5</c:v>
                </c:pt>
                <c:pt idx="12">
                  <c:v>1.429416575575775E-5</c:v>
                </c:pt>
                <c:pt idx="13">
                  <c:v>1.429416575575775E-5</c:v>
                </c:pt>
                <c:pt idx="14">
                  <c:v>9.9999999999999998E-201</c:v>
                </c:pt>
                <c:pt idx="15">
                  <c:v>9.9999999999999998E-201</c:v>
                </c:pt>
                <c:pt idx="16">
                  <c:v>1.9316440210483445E-5</c:v>
                </c:pt>
                <c:pt idx="17">
                  <c:v>1.9316440210483445E-5</c:v>
                </c:pt>
                <c:pt idx="18">
                  <c:v>1.9316440210483445E-5</c:v>
                </c:pt>
                <c:pt idx="19">
                  <c:v>9.9999999999999998E-201</c:v>
                </c:pt>
                <c:pt idx="20">
                  <c:v>9.9999999999999998E-201</c:v>
                </c:pt>
                <c:pt idx="21">
                  <c:v>2.5928107665078452E-5</c:v>
                </c:pt>
                <c:pt idx="22">
                  <c:v>2.5928107665078452E-5</c:v>
                </c:pt>
                <c:pt idx="23">
                  <c:v>2.5928107665078452E-5</c:v>
                </c:pt>
                <c:pt idx="24">
                  <c:v>9.9999999999999998E-201</c:v>
                </c:pt>
                <c:pt idx="25">
                  <c:v>9.9999999999999998E-201</c:v>
                </c:pt>
                <c:pt idx="26">
                  <c:v>3.45708102201046E-5</c:v>
                </c:pt>
                <c:pt idx="27">
                  <c:v>3.45708102201046E-5</c:v>
                </c:pt>
                <c:pt idx="28">
                  <c:v>3.45708102201046E-5</c:v>
                </c:pt>
                <c:pt idx="29">
                  <c:v>9.9999999999999998E-201</c:v>
                </c:pt>
                <c:pt idx="30">
                  <c:v>9.9999999999999998E-201</c:v>
                </c:pt>
                <c:pt idx="31">
                  <c:v>4.5789152609410072E-5</c:v>
                </c:pt>
                <c:pt idx="32">
                  <c:v>4.5789152609410072E-5</c:v>
                </c:pt>
                <c:pt idx="33">
                  <c:v>4.5789152609410072E-5</c:v>
                </c:pt>
                <c:pt idx="34">
                  <c:v>9.9999999999999998E-201</c:v>
                </c:pt>
                <c:pt idx="35">
                  <c:v>9.9999999999999998E-201</c:v>
                </c:pt>
                <c:pt idx="36">
                  <c:v>6.0248885012381681E-5</c:v>
                </c:pt>
                <c:pt idx="37">
                  <c:v>6.0248885012381681E-5</c:v>
                </c:pt>
                <c:pt idx="38">
                  <c:v>6.0248885012381681E-5</c:v>
                </c:pt>
                <c:pt idx="39">
                  <c:v>9.9999999999999998E-201</c:v>
                </c:pt>
                <c:pt idx="40">
                  <c:v>9.9999999999999998E-201</c:v>
                </c:pt>
                <c:pt idx="41">
                  <c:v>7.8756712434485852E-5</c:v>
                </c:pt>
                <c:pt idx="42">
                  <c:v>7.8756712434485852E-5</c:v>
                </c:pt>
                <c:pt idx="43">
                  <c:v>7.8756712434485852E-5</c:v>
                </c:pt>
                <c:pt idx="44">
                  <c:v>9.9999999999999998E-201</c:v>
                </c:pt>
                <c:pt idx="45">
                  <c:v>9.9999999999999998E-201</c:v>
                </c:pt>
                <c:pt idx="46">
                  <c:v>1.0228144472011149E-4</c:v>
                </c:pt>
                <c:pt idx="47">
                  <c:v>1.0228144472011149E-4</c:v>
                </c:pt>
                <c:pt idx="48">
                  <c:v>1.0228144472011149E-4</c:v>
                </c:pt>
                <c:pt idx="49">
                  <c:v>9.9999999999999998E-201</c:v>
                </c:pt>
                <c:pt idx="50">
                  <c:v>9.9999999999999998E-201</c:v>
                </c:pt>
                <c:pt idx="51">
                  <c:v>1.3197605770336965E-4</c:v>
                </c:pt>
                <c:pt idx="52">
                  <c:v>1.3197605770336965E-4</c:v>
                </c:pt>
                <c:pt idx="53">
                  <c:v>1.3197605770336965E-4</c:v>
                </c:pt>
                <c:pt idx="54">
                  <c:v>9.9999999999999998E-201</c:v>
                </c:pt>
                <c:pt idx="55">
                  <c:v>9.9999999999999998E-201</c:v>
                </c:pt>
                <c:pt idx="56">
                  <c:v>1.6920007397867905E-4</c:v>
                </c:pt>
                <c:pt idx="57">
                  <c:v>1.6920007397867905E-4</c:v>
                </c:pt>
                <c:pt idx="58">
                  <c:v>1.6920007397867905E-4</c:v>
                </c:pt>
                <c:pt idx="59">
                  <c:v>9.9999999999999998E-201</c:v>
                </c:pt>
                <c:pt idx="60">
                  <c:v>9.9999999999999998E-201</c:v>
                </c:pt>
                <c:pt idx="61">
                  <c:v>2.1554149551424081E-4</c:v>
                </c:pt>
                <c:pt idx="62">
                  <c:v>2.1554149551424081E-4</c:v>
                </c:pt>
                <c:pt idx="63">
                  <c:v>2.1554149551424081E-4</c:v>
                </c:pt>
                <c:pt idx="64">
                  <c:v>9.9999999999999998E-201</c:v>
                </c:pt>
                <c:pt idx="65">
                  <c:v>9.9999999999999998E-201</c:v>
                </c:pt>
                <c:pt idx="66">
                  <c:v>2.7283733609397573E-4</c:v>
                </c:pt>
                <c:pt idx="67">
                  <c:v>2.7283733609397573E-4</c:v>
                </c:pt>
                <c:pt idx="68">
                  <c:v>2.7283733609397573E-4</c:v>
                </c:pt>
                <c:pt idx="69">
                  <c:v>9.9999999999999998E-201</c:v>
                </c:pt>
                <c:pt idx="70">
                  <c:v>9.9999999999999998E-201</c:v>
                </c:pt>
                <c:pt idx="71">
                  <c:v>3.4319161772827133E-4</c:v>
                </c:pt>
                <c:pt idx="72">
                  <c:v>3.4319161772827133E-4</c:v>
                </c:pt>
                <c:pt idx="73">
                  <c:v>3.4319161772827133E-4</c:v>
                </c:pt>
                <c:pt idx="74">
                  <c:v>9.9999999999999998E-201</c:v>
                </c:pt>
                <c:pt idx="75">
                  <c:v>9.9999999999999998E-201</c:v>
                </c:pt>
                <c:pt idx="76">
                  <c:v>4.2898952216033917E-4</c:v>
                </c:pt>
                <c:pt idx="77">
                  <c:v>4.2898952216033917E-4</c:v>
                </c:pt>
                <c:pt idx="78">
                  <c:v>4.2898952216033917E-4</c:v>
                </c:pt>
                <c:pt idx="79">
                  <c:v>9.9999999999999998E-201</c:v>
                </c:pt>
                <c:pt idx="80">
                  <c:v>9.9999999999999998E-201</c:v>
                </c:pt>
                <c:pt idx="81">
                  <c:v>5.3290623870849588E-4</c:v>
                </c:pt>
                <c:pt idx="82">
                  <c:v>5.3290623870849588E-4</c:v>
                </c:pt>
                <c:pt idx="83">
                  <c:v>5.3290623870849588E-4</c:v>
                </c:pt>
                <c:pt idx="84">
                  <c:v>9.9999999999999998E-201</c:v>
                </c:pt>
                <c:pt idx="85">
                  <c:v>9.9999999999999998E-201</c:v>
                </c:pt>
                <c:pt idx="86">
                  <c:v>6.5790893667715534E-4</c:v>
                </c:pt>
                <c:pt idx="87">
                  <c:v>6.5790893667715534E-4</c:v>
                </c:pt>
                <c:pt idx="88">
                  <c:v>6.5790893667715534E-4</c:v>
                </c:pt>
                <c:pt idx="89">
                  <c:v>9.9999999999999998E-201</c:v>
                </c:pt>
                <c:pt idx="90">
                  <c:v>9.9999999999999998E-201</c:v>
                </c:pt>
                <c:pt idx="91">
                  <c:v>8.0725022905172434E-4</c:v>
                </c:pt>
                <c:pt idx="92">
                  <c:v>8.0725022905172434E-4</c:v>
                </c:pt>
                <c:pt idx="93">
                  <c:v>8.0725022905172434E-4</c:v>
                </c:pt>
                <c:pt idx="94">
                  <c:v>9.9999999999999998E-201</c:v>
                </c:pt>
                <c:pt idx="95">
                  <c:v>9.9999999999999998E-201</c:v>
                </c:pt>
                <c:pt idx="96">
                  <c:v>9.8445149884356618E-4</c:v>
                </c:pt>
                <c:pt idx="97">
                  <c:v>9.8445149884356618E-4</c:v>
                </c:pt>
                <c:pt idx="98">
                  <c:v>9.8445149884356618E-4</c:v>
                </c:pt>
                <c:pt idx="99">
                  <c:v>9.9999999999999998E-201</c:v>
                </c:pt>
                <c:pt idx="100">
                  <c:v>9.9999999999999998E-201</c:v>
                </c:pt>
                <c:pt idx="101">
                  <c:v>1.1932745440528076E-3</c:v>
                </c:pt>
                <c:pt idx="102">
                  <c:v>1.1932745440528076E-3</c:v>
                </c:pt>
                <c:pt idx="103">
                  <c:v>1.1932745440528076E-3</c:v>
                </c:pt>
                <c:pt idx="104">
                  <c:v>9.9999999999999998E-201</c:v>
                </c:pt>
                <c:pt idx="105">
                  <c:v>9.9999999999999998E-201</c:v>
                </c:pt>
                <c:pt idx="106">
                  <c:v>1.4376801735575997E-3</c:v>
                </c:pt>
                <c:pt idx="107">
                  <c:v>1.4376801735575997E-3</c:v>
                </c:pt>
                <c:pt idx="108">
                  <c:v>1.4376801735575997E-3</c:v>
                </c:pt>
                <c:pt idx="109">
                  <c:v>9.9999999999999998E-201</c:v>
                </c:pt>
                <c:pt idx="110">
                  <c:v>9.9999999999999998E-201</c:v>
                </c:pt>
                <c:pt idx="111">
                  <c:v>1.721772662943233E-3</c:v>
                </c:pt>
                <c:pt idx="112">
                  <c:v>1.721772662943233E-3</c:v>
                </c:pt>
                <c:pt idx="113">
                  <c:v>1.721772662943233E-3</c:v>
                </c:pt>
                <c:pt idx="114">
                  <c:v>9.9999999999999998E-201</c:v>
                </c:pt>
                <c:pt idx="115">
                  <c:v>9.9999999999999998E-201</c:v>
                </c:pt>
                <c:pt idx="116">
                  <c:v>2.0497293606467058E-3</c:v>
                </c:pt>
                <c:pt idx="117">
                  <c:v>2.0497293606467058E-3</c:v>
                </c:pt>
                <c:pt idx="118">
                  <c:v>2.0497293606467058E-3</c:v>
                </c:pt>
                <c:pt idx="119">
                  <c:v>9.9999999999999998E-201</c:v>
                </c:pt>
                <c:pt idx="120">
                  <c:v>9.9999999999999998E-201</c:v>
                </c:pt>
                <c:pt idx="121">
                  <c:v>2.4257152197002438E-3</c:v>
                </c:pt>
                <c:pt idx="122">
                  <c:v>2.4257152197002438E-3</c:v>
                </c:pt>
                <c:pt idx="123">
                  <c:v>2.4257152197002438E-3</c:v>
                </c:pt>
                <c:pt idx="124">
                  <c:v>9.9999999999999998E-201</c:v>
                </c:pt>
                <c:pt idx="125">
                  <c:v>9.9999999999999998E-201</c:v>
                </c:pt>
                <c:pt idx="126">
                  <c:v>2.8537826114120517E-3</c:v>
                </c:pt>
                <c:pt idx="127">
                  <c:v>2.8537826114120517E-3</c:v>
                </c:pt>
                <c:pt idx="128">
                  <c:v>2.8537826114120517E-3</c:v>
                </c:pt>
                <c:pt idx="129">
                  <c:v>9.9999999999999998E-201</c:v>
                </c:pt>
                <c:pt idx="130">
                  <c:v>9.9999999999999998E-201</c:v>
                </c:pt>
                <c:pt idx="131">
                  <c:v>3.3377574402480136E-3</c:v>
                </c:pt>
                <c:pt idx="132">
                  <c:v>3.3377574402480136E-3</c:v>
                </c:pt>
                <c:pt idx="133">
                  <c:v>3.3377574402480136E-3</c:v>
                </c:pt>
                <c:pt idx="134">
                  <c:v>9.9999999999999998E-201</c:v>
                </c:pt>
                <c:pt idx="135">
                  <c:v>9.9999999999999998E-201</c:v>
                </c:pt>
                <c:pt idx="136">
                  <c:v>3.8811133026139697E-3</c:v>
                </c:pt>
                <c:pt idx="137">
                  <c:v>3.8811133026139697E-3</c:v>
                </c:pt>
                <c:pt idx="138">
                  <c:v>3.8811133026139697E-3</c:v>
                </c:pt>
                <c:pt idx="139">
                  <c:v>9.9999999999999998E-201</c:v>
                </c:pt>
                <c:pt idx="140">
                  <c:v>9.9999999999999998E-201</c:v>
                </c:pt>
                <c:pt idx="141">
                  <c:v>4.4868361879930293E-3</c:v>
                </c:pt>
                <c:pt idx="142">
                  <c:v>4.4868361879930293E-3</c:v>
                </c:pt>
                <c:pt idx="143">
                  <c:v>4.4868361879930293E-3</c:v>
                </c:pt>
                <c:pt idx="144">
                  <c:v>9.9999999999999998E-201</c:v>
                </c:pt>
                <c:pt idx="145">
                  <c:v>9.9999999999999998E-201</c:v>
                </c:pt>
                <c:pt idx="146">
                  <c:v>5.1572829747046313E-3</c:v>
                </c:pt>
                <c:pt idx="147">
                  <c:v>5.1572829747046313E-3</c:v>
                </c:pt>
                <c:pt idx="148">
                  <c:v>5.1572829747046313E-3</c:v>
                </c:pt>
                <c:pt idx="149">
                  <c:v>9.9999999999999998E-201</c:v>
                </c:pt>
                <c:pt idx="150">
                  <c:v>9.9999999999999998E-201</c:v>
                </c:pt>
                <c:pt idx="151">
                  <c:v>5.8940376853767211E-3</c:v>
                </c:pt>
                <c:pt idx="152">
                  <c:v>5.8940376853767211E-3</c:v>
                </c:pt>
                <c:pt idx="153">
                  <c:v>5.8940376853767211E-3</c:v>
                </c:pt>
                <c:pt idx="154">
                  <c:v>9.9999999999999998E-201</c:v>
                </c:pt>
                <c:pt idx="155">
                  <c:v>9.9999999999999998E-201</c:v>
                </c:pt>
                <c:pt idx="156">
                  <c:v>6.6977700970190018E-3</c:v>
                </c:pt>
                <c:pt idx="157">
                  <c:v>6.6977700970190018E-3</c:v>
                </c:pt>
                <c:pt idx="158">
                  <c:v>6.6977700970190018E-3</c:v>
                </c:pt>
                <c:pt idx="159">
                  <c:v>9.9999999999999998E-201</c:v>
                </c:pt>
                <c:pt idx="160">
                  <c:v>9.9999999999999998E-201</c:v>
                </c:pt>
                <c:pt idx="161">
                  <c:v>7.5681018045412451E-3</c:v>
                </c:pt>
                <c:pt idx="162">
                  <c:v>7.5681018045412451E-3</c:v>
                </c:pt>
                <c:pt idx="163">
                  <c:v>7.5681018045412451E-3</c:v>
                </c:pt>
                <c:pt idx="164">
                  <c:v>9.9999999999999998E-201</c:v>
                </c:pt>
                <c:pt idx="165">
                  <c:v>9.9999999999999998E-201</c:v>
                </c:pt>
                <c:pt idx="166">
                  <c:v>8.503485173641849E-3</c:v>
                </c:pt>
                <c:pt idx="167">
                  <c:v>8.503485173641849E-3</c:v>
                </c:pt>
                <c:pt idx="168">
                  <c:v>8.503485173641849E-3</c:v>
                </c:pt>
                <c:pt idx="169">
                  <c:v>9.9999999999999998E-201</c:v>
                </c:pt>
                <c:pt idx="170">
                  <c:v>9.9999999999999998E-201</c:v>
                </c:pt>
                <c:pt idx="171">
                  <c:v>9.5011007526724558E-3</c:v>
                </c:pt>
                <c:pt idx="172">
                  <c:v>9.5011007526724558E-3</c:v>
                </c:pt>
                <c:pt idx="173">
                  <c:v>9.5011007526724558E-3</c:v>
                </c:pt>
                <c:pt idx="174">
                  <c:v>9.9999999999999998E-201</c:v>
                </c:pt>
                <c:pt idx="175">
                  <c:v>9.9999999999999998E-201</c:v>
                </c:pt>
                <c:pt idx="176">
                  <c:v>1.0556778614080506E-2</c:v>
                </c:pt>
                <c:pt idx="177">
                  <c:v>1.0556778614080506E-2</c:v>
                </c:pt>
                <c:pt idx="178">
                  <c:v>1.0556778614080506E-2</c:v>
                </c:pt>
                <c:pt idx="179">
                  <c:v>9.9999999999999998E-201</c:v>
                </c:pt>
                <c:pt idx="180">
                  <c:v>9.9999999999999998E-201</c:v>
                </c:pt>
                <c:pt idx="181">
                  <c:v>1.1664948744840338E-2</c:v>
                </c:pt>
                <c:pt idx="182">
                  <c:v>1.1664948744840338E-2</c:v>
                </c:pt>
                <c:pt idx="183">
                  <c:v>1.1664948744840338E-2</c:v>
                </c:pt>
                <c:pt idx="184">
                  <c:v>9.9999999999999998E-201</c:v>
                </c:pt>
                <c:pt idx="185">
                  <c:v>9.9999999999999998E-201</c:v>
                </c:pt>
                <c:pt idx="186">
                  <c:v>1.2818624994330043E-2</c:v>
                </c:pt>
                <c:pt idx="187">
                  <c:v>1.2818624994330043E-2</c:v>
                </c:pt>
                <c:pt idx="188">
                  <c:v>1.2818624994330043E-2</c:v>
                </c:pt>
                <c:pt idx="189">
                  <c:v>9.9999999999999998E-201</c:v>
                </c:pt>
                <c:pt idx="190">
                  <c:v>9.9999999999999998E-201</c:v>
                </c:pt>
                <c:pt idx="191">
                  <c:v>1.4009426223311524E-2</c:v>
                </c:pt>
                <c:pt idx="192">
                  <c:v>1.4009426223311524E-2</c:v>
                </c:pt>
                <c:pt idx="193">
                  <c:v>1.4009426223311524E-2</c:v>
                </c:pt>
                <c:pt idx="194">
                  <c:v>9.9999999999999998E-201</c:v>
                </c:pt>
                <c:pt idx="195">
                  <c:v>9.9999999999999998E-201</c:v>
                </c:pt>
                <c:pt idx="196">
                  <c:v>1.5227637199251656E-2</c:v>
                </c:pt>
                <c:pt idx="197">
                  <c:v>1.5227637199251656E-2</c:v>
                </c:pt>
                <c:pt idx="198">
                  <c:v>1.5227637199251656E-2</c:v>
                </c:pt>
                <c:pt idx="199">
                  <c:v>9.9999999999999998E-201</c:v>
                </c:pt>
                <c:pt idx="200">
                  <c:v>9.9999999999999998E-201</c:v>
                </c:pt>
                <c:pt idx="201">
                  <c:v>1.6462310485677468E-2</c:v>
                </c:pt>
                <c:pt idx="202">
                  <c:v>1.6462310485677468E-2</c:v>
                </c:pt>
                <c:pt idx="203">
                  <c:v>1.6462310485677468E-2</c:v>
                </c:pt>
                <c:pt idx="204">
                  <c:v>9.9999999999999998E-201</c:v>
                </c:pt>
                <c:pt idx="205">
                  <c:v>9.9999999999999998E-201</c:v>
                </c:pt>
                <c:pt idx="206">
                  <c:v>1.7701409124384372E-2</c:v>
                </c:pt>
                <c:pt idx="207">
                  <c:v>1.7701409124384372E-2</c:v>
                </c:pt>
                <c:pt idx="208">
                  <c:v>1.7701409124384372E-2</c:v>
                </c:pt>
                <c:pt idx="209">
                  <c:v>9.9999999999999998E-201</c:v>
                </c:pt>
                <c:pt idx="210">
                  <c:v>9.9999999999999998E-201</c:v>
                </c:pt>
                <c:pt idx="211">
                  <c:v>1.8931988368325534E-2</c:v>
                </c:pt>
                <c:pt idx="212">
                  <c:v>1.8931988368325534E-2</c:v>
                </c:pt>
                <c:pt idx="213">
                  <c:v>1.8931988368325534E-2</c:v>
                </c:pt>
                <c:pt idx="214">
                  <c:v>9.9999999999999998E-201</c:v>
                </c:pt>
                <c:pt idx="215">
                  <c:v>9.9999999999999998E-201</c:v>
                </c:pt>
                <c:pt idx="216">
                  <c:v>2.0140413157793122E-2</c:v>
                </c:pt>
                <c:pt idx="217">
                  <c:v>2.0140413157793122E-2</c:v>
                </c:pt>
                <c:pt idx="218">
                  <c:v>2.0140413157793122E-2</c:v>
                </c:pt>
                <c:pt idx="219">
                  <c:v>9.9999999999999998E-201</c:v>
                </c:pt>
                <c:pt idx="220">
                  <c:v>9.9999999999999998E-201</c:v>
                </c:pt>
                <c:pt idx="221">
                  <c:v>2.1312606516183195E-2</c:v>
                </c:pt>
                <c:pt idx="222">
                  <c:v>2.1312606516183195E-2</c:v>
                </c:pt>
                <c:pt idx="223">
                  <c:v>2.1312606516183195E-2</c:v>
                </c:pt>
                <c:pt idx="224">
                  <c:v>9.9999999999999998E-201</c:v>
                </c:pt>
                <c:pt idx="225">
                  <c:v>9.9999999999999998E-201</c:v>
                </c:pt>
                <c:pt idx="226">
                  <c:v>2.2434322648613888E-2</c:v>
                </c:pt>
                <c:pt idx="227">
                  <c:v>2.2434322648613888E-2</c:v>
                </c:pt>
                <c:pt idx="228">
                  <c:v>2.2434322648613888E-2</c:v>
                </c:pt>
                <c:pt idx="229">
                  <c:v>9.9999999999999998E-201</c:v>
                </c:pt>
                <c:pt idx="230">
                  <c:v>9.9999999999999998E-201</c:v>
                </c:pt>
                <c:pt idx="231">
                  <c:v>2.3491437328391505E-2</c:v>
                </c:pt>
                <c:pt idx="232">
                  <c:v>2.3491437328391505E-2</c:v>
                </c:pt>
                <c:pt idx="233">
                  <c:v>2.3491437328391505E-2</c:v>
                </c:pt>
                <c:pt idx="234">
                  <c:v>9.9999999999999998E-201</c:v>
                </c:pt>
                <c:pt idx="235">
                  <c:v>9.9999999999999998E-201</c:v>
                </c:pt>
                <c:pt idx="236">
                  <c:v>2.4470247217074487E-2</c:v>
                </c:pt>
                <c:pt idx="237">
                  <c:v>2.4470247217074487E-2</c:v>
                </c:pt>
                <c:pt idx="238">
                  <c:v>2.4470247217074487E-2</c:v>
                </c:pt>
                <c:pt idx="239">
                  <c:v>9.9999999999999998E-201</c:v>
                </c:pt>
                <c:pt idx="240">
                  <c:v>9.9999999999999998E-201</c:v>
                </c:pt>
                <c:pt idx="241">
                  <c:v>2.5357769136864751E-2</c:v>
                </c:pt>
                <c:pt idx="242">
                  <c:v>2.5357769136864751E-2</c:v>
                </c:pt>
                <c:pt idx="243">
                  <c:v>2.5357769136864751E-2</c:v>
                </c:pt>
                <c:pt idx="244">
                  <c:v>9.9999999999999998E-201</c:v>
                </c:pt>
                <c:pt idx="245">
                  <c:v>9.9999999999999998E-201</c:v>
                </c:pt>
                <c:pt idx="246">
                  <c:v>2.6142030038004894E-2</c:v>
                </c:pt>
                <c:pt idx="247">
                  <c:v>2.6142030038004894E-2</c:v>
                </c:pt>
                <c:pt idx="248">
                  <c:v>2.6142030038004894E-2</c:v>
                </c:pt>
                <c:pt idx="249">
                  <c:v>9.9999999999999998E-201</c:v>
                </c:pt>
                <c:pt idx="250">
                  <c:v>9.9999999999999998E-201</c:v>
                </c:pt>
                <c:pt idx="251">
                  <c:v>2.6812338500517837E-2</c:v>
                </c:pt>
                <c:pt idx="252">
                  <c:v>2.6812338500517837E-2</c:v>
                </c:pt>
                <c:pt idx="253">
                  <c:v>2.6812338500517837E-2</c:v>
                </c:pt>
                <c:pt idx="254">
                  <c:v>9.9999999999999998E-201</c:v>
                </c:pt>
                <c:pt idx="255">
                  <c:v>9.9999999999999998E-201</c:v>
                </c:pt>
                <c:pt idx="256">
                  <c:v>2.735952908216106E-2</c:v>
                </c:pt>
                <c:pt idx="257">
                  <c:v>2.735952908216106E-2</c:v>
                </c:pt>
                <c:pt idx="258">
                  <c:v>2.735952908216106E-2</c:v>
                </c:pt>
                <c:pt idx="259">
                  <c:v>9.9999999999999998E-201</c:v>
                </c:pt>
                <c:pt idx="260">
                  <c:v>9.9999999999999998E-201</c:v>
                </c:pt>
                <c:pt idx="261">
                  <c:v>2.7776171657016301E-2</c:v>
                </c:pt>
                <c:pt idx="262">
                  <c:v>2.7776171657016301E-2</c:v>
                </c:pt>
                <c:pt idx="263">
                  <c:v>2.7776171657016301E-2</c:v>
                </c:pt>
                <c:pt idx="264">
                  <c:v>9.9999999999999998E-201</c:v>
                </c:pt>
                <c:pt idx="265">
                  <c:v>9.9999999999999998E-201</c:v>
                </c:pt>
                <c:pt idx="266">
                  <c:v>2.8056739047491216E-2</c:v>
                </c:pt>
                <c:pt idx="267">
                  <c:v>2.8056739047491216E-2</c:v>
                </c:pt>
                <c:pt idx="268">
                  <c:v>2.8056739047491216E-2</c:v>
                </c:pt>
                <c:pt idx="269">
                  <c:v>9.9999999999999998E-201</c:v>
                </c:pt>
                <c:pt idx="270">
                  <c:v>9.9999999999999998E-201</c:v>
                </c:pt>
                <c:pt idx="271">
                  <c:v>2.8197727685920819E-2</c:v>
                </c:pt>
                <c:pt idx="272">
                  <c:v>2.8197727685920819E-2</c:v>
                </c:pt>
                <c:pt idx="273">
                  <c:v>2.8197727685920819E-2</c:v>
                </c:pt>
                <c:pt idx="274">
                  <c:v>9.9999999999999998E-201</c:v>
                </c:pt>
                <c:pt idx="275">
                  <c:v>9.9999999999999998E-201</c:v>
                </c:pt>
                <c:pt idx="276">
                  <c:v>2.8197727685920819E-2</c:v>
                </c:pt>
                <c:pt idx="277">
                  <c:v>2.8197727685920819E-2</c:v>
                </c:pt>
                <c:pt idx="278">
                  <c:v>2.8197727685920819E-2</c:v>
                </c:pt>
                <c:pt idx="279">
                  <c:v>9.9999999999999998E-201</c:v>
                </c:pt>
                <c:pt idx="280">
                  <c:v>9.9999999999999998E-201</c:v>
                </c:pt>
                <c:pt idx="281">
                  <c:v>2.8057440483503303E-2</c:v>
                </c:pt>
                <c:pt idx="282">
                  <c:v>2.8057440483503303E-2</c:v>
                </c:pt>
                <c:pt idx="283">
                  <c:v>2.8057440483503303E-2</c:v>
                </c:pt>
                <c:pt idx="284">
                  <c:v>9.9999999999999998E-201</c:v>
                </c:pt>
                <c:pt idx="285">
                  <c:v>9.9999999999999998E-201</c:v>
                </c:pt>
                <c:pt idx="286">
                  <c:v>2.7779644043072576E-2</c:v>
                </c:pt>
                <c:pt idx="287">
                  <c:v>2.7779644043072576E-2</c:v>
                </c:pt>
                <c:pt idx="288">
                  <c:v>2.7779644043072576E-2</c:v>
                </c:pt>
                <c:pt idx="289">
                  <c:v>9.9999999999999998E-201</c:v>
                </c:pt>
                <c:pt idx="290">
                  <c:v>9.9999999999999998E-201</c:v>
                </c:pt>
                <c:pt idx="291">
                  <c:v>2.7369107431598597E-2</c:v>
                </c:pt>
                <c:pt idx="292">
                  <c:v>2.7369107431598597E-2</c:v>
                </c:pt>
                <c:pt idx="293">
                  <c:v>2.7369107431598597E-2</c:v>
                </c:pt>
                <c:pt idx="294">
                  <c:v>9.9999999999999998E-201</c:v>
                </c:pt>
                <c:pt idx="295">
                  <c:v>9.9999999999999998E-201</c:v>
                </c:pt>
                <c:pt idx="296">
                  <c:v>2.6832458266273132E-2</c:v>
                </c:pt>
                <c:pt idx="297">
                  <c:v>2.6832458266273132E-2</c:v>
                </c:pt>
                <c:pt idx="298">
                  <c:v>2.6832458266273132E-2</c:v>
                </c:pt>
                <c:pt idx="299">
                  <c:v>9.9999999999999998E-201</c:v>
                </c:pt>
                <c:pt idx="300">
                  <c:v>9.9999999999999998E-201</c:v>
                </c:pt>
                <c:pt idx="301">
                  <c:v>2.6178008064656713E-2</c:v>
                </c:pt>
                <c:pt idx="302">
                  <c:v>2.6178008064656713E-2</c:v>
                </c:pt>
                <c:pt idx="303">
                  <c:v>2.6178008064656713E-2</c:v>
                </c:pt>
                <c:pt idx="304">
                  <c:v>9.9999999999999998E-201</c:v>
                </c:pt>
                <c:pt idx="305">
                  <c:v>9.9999999999999998E-201</c:v>
                </c:pt>
                <c:pt idx="306">
                  <c:v>2.5415541810346325E-2</c:v>
                </c:pt>
                <c:pt idx="307">
                  <c:v>2.5415541810346325E-2</c:v>
                </c:pt>
                <c:pt idx="308">
                  <c:v>2.5415541810346325E-2</c:v>
                </c:pt>
                <c:pt idx="309">
                  <c:v>9.9999999999999998E-201</c:v>
                </c:pt>
                <c:pt idx="310">
                  <c:v>9.9999999999999998E-201</c:v>
                </c:pt>
                <c:pt idx="311">
                  <c:v>2.4556079043812871E-2</c:v>
                </c:pt>
                <c:pt idx="312">
                  <c:v>2.4556079043812871E-2</c:v>
                </c:pt>
                <c:pt idx="313">
                  <c:v>2.4556079043812871E-2</c:v>
                </c:pt>
                <c:pt idx="314">
                  <c:v>9.9999999999999998E-201</c:v>
                </c:pt>
                <c:pt idx="315">
                  <c:v>9.9999999999999998E-201</c:v>
                </c:pt>
                <c:pt idx="316">
                  <c:v>2.3611614465204683E-2</c:v>
                </c:pt>
                <c:pt idx="317">
                  <c:v>2.3611614465204683E-2</c:v>
                </c:pt>
                <c:pt idx="318">
                  <c:v>2.3611614465204683E-2</c:v>
                </c:pt>
                <c:pt idx="319">
                  <c:v>9.9999999999999998E-201</c:v>
                </c:pt>
                <c:pt idx="320">
                  <c:v>9.9999999999999998E-201</c:v>
                </c:pt>
                <c:pt idx="321">
                  <c:v>2.25948463781863E-2</c:v>
                </c:pt>
                <c:pt idx="322">
                  <c:v>2.25948463781863E-2</c:v>
                </c:pt>
                <c:pt idx="323">
                  <c:v>2.25948463781863E-2</c:v>
                </c:pt>
                <c:pt idx="324">
                  <c:v>9.9999999999999998E-201</c:v>
                </c:pt>
                <c:pt idx="325">
                  <c:v>9.9999999999999998E-201</c:v>
                </c:pt>
                <c:pt idx="326">
                  <c:v>2.1518901312558378E-2</c:v>
                </c:pt>
                <c:pt idx="327">
                  <c:v>2.1518901312558378E-2</c:v>
                </c:pt>
                <c:pt idx="328">
                  <c:v>2.1518901312558378E-2</c:v>
                </c:pt>
                <c:pt idx="329">
                  <c:v>9.9999999999999998E-201</c:v>
                </c:pt>
                <c:pt idx="330">
                  <c:v>9.9999999999999998E-201</c:v>
                </c:pt>
                <c:pt idx="331">
                  <c:v>2.0397062855505573E-2</c:v>
                </c:pt>
                <c:pt idx="332">
                  <c:v>2.0397062855505573E-2</c:v>
                </c:pt>
                <c:pt idx="333">
                  <c:v>2.0397062855505573E-2</c:v>
                </c:pt>
                <c:pt idx="334">
                  <c:v>9.9999999999999998E-201</c:v>
                </c:pt>
                <c:pt idx="335">
                  <c:v>9.9999999999999998E-201</c:v>
                </c:pt>
                <c:pt idx="336">
                  <c:v>1.9242512127835447E-2</c:v>
                </c:pt>
                <c:pt idx="337">
                  <c:v>1.9242512127835447E-2</c:v>
                </c:pt>
                <c:pt idx="338">
                  <c:v>1.9242512127835447E-2</c:v>
                </c:pt>
                <c:pt idx="339">
                  <c:v>9.9999999999999998E-201</c:v>
                </c:pt>
                <c:pt idx="340">
                  <c:v>9.9999999999999998E-201</c:v>
                </c:pt>
                <c:pt idx="341">
                  <c:v>1.8068086505009809E-2</c:v>
                </c:pt>
                <c:pt idx="342">
                  <c:v>1.8068086505009809E-2</c:v>
                </c:pt>
                <c:pt idx="343">
                  <c:v>1.8068086505009809E-2</c:v>
                </c:pt>
                <c:pt idx="344">
                  <c:v>9.9999999999999998E-201</c:v>
                </c:pt>
                <c:pt idx="345">
                  <c:v>9.9999999999999998E-201</c:v>
                </c:pt>
                <c:pt idx="346">
                  <c:v>1.6886062154214773E-2</c:v>
                </c:pt>
                <c:pt idx="347">
                  <c:v>1.6886062154214773E-2</c:v>
                </c:pt>
                <c:pt idx="348">
                  <c:v>1.6886062154214773E-2</c:v>
                </c:pt>
                <c:pt idx="349">
                  <c:v>9.9999999999999998E-201</c:v>
                </c:pt>
                <c:pt idx="350">
                  <c:v>9.9999999999999998E-201</c:v>
                </c:pt>
                <c:pt idx="351">
                  <c:v>1.5707964794618393E-2</c:v>
                </c:pt>
                <c:pt idx="352">
                  <c:v>1.5707964794618393E-2</c:v>
                </c:pt>
                <c:pt idx="353">
                  <c:v>1.5707964794618393E-2</c:v>
                </c:pt>
                <c:pt idx="354">
                  <c:v>9.9999999999999998E-201</c:v>
                </c:pt>
                <c:pt idx="355">
                  <c:v>9.9999999999999998E-201</c:v>
                </c:pt>
                <c:pt idx="356">
                  <c:v>1.4544411846868882E-2</c:v>
                </c:pt>
                <c:pt idx="357">
                  <c:v>1.4544411846868882E-2</c:v>
                </c:pt>
                <c:pt idx="358">
                  <c:v>1.4544411846868882E-2</c:v>
                </c:pt>
                <c:pt idx="359">
                  <c:v>9.9999999999999998E-201</c:v>
                </c:pt>
                <c:pt idx="360">
                  <c:v>9.9999999999999998E-201</c:v>
                </c:pt>
                <c:pt idx="361">
                  <c:v>1.340498787729851E-2</c:v>
                </c:pt>
                <c:pt idx="362">
                  <c:v>1.340498787729851E-2</c:v>
                </c:pt>
                <c:pt idx="363">
                  <c:v>1.340498787729851E-2</c:v>
                </c:pt>
                <c:pt idx="364">
                  <c:v>9.9999999999999998E-201</c:v>
                </c:pt>
                <c:pt idx="365">
                  <c:v>9.9999999999999998E-201</c:v>
                </c:pt>
                <c:pt idx="366">
                  <c:v>1.2298154015870193E-2</c:v>
                </c:pt>
                <c:pt idx="367">
                  <c:v>1.2298154015870193E-2</c:v>
                </c:pt>
                <c:pt idx="368">
                  <c:v>1.2298154015870193E-2</c:v>
                </c:pt>
                <c:pt idx="369">
                  <c:v>9.9999999999999998E-201</c:v>
                </c:pt>
                <c:pt idx="370">
                  <c:v>9.9999999999999998E-201</c:v>
                </c:pt>
                <c:pt idx="371">
                  <c:v>1.1231190882073234E-2</c:v>
                </c:pt>
                <c:pt idx="372">
                  <c:v>1.1231190882073234E-2</c:v>
                </c:pt>
                <c:pt idx="373">
                  <c:v>1.1231190882073234E-2</c:v>
                </c:pt>
                <c:pt idx="374">
                  <c:v>9.9999999999999998E-201</c:v>
                </c:pt>
                <c:pt idx="375">
                  <c:v>9.9999999999999998E-201</c:v>
                </c:pt>
                <c:pt idx="376">
                  <c:v>1.0210173529157485E-2</c:v>
                </c:pt>
                <c:pt idx="377">
                  <c:v>1.0210173529157485E-2</c:v>
                </c:pt>
                <c:pt idx="378">
                  <c:v>1.0210173529157485E-2</c:v>
                </c:pt>
                <c:pt idx="379">
                  <c:v>9.9999999999999998E-201</c:v>
                </c:pt>
                <c:pt idx="380">
                  <c:v>9.9999999999999998E-201</c:v>
                </c:pt>
                <c:pt idx="381">
                  <c:v>9.2399760444864115E-3</c:v>
                </c:pt>
                <c:pt idx="382">
                  <c:v>9.2399760444864115E-3</c:v>
                </c:pt>
                <c:pt idx="383">
                  <c:v>9.2399760444864115E-3</c:v>
                </c:pt>
                <c:pt idx="384">
                  <c:v>9.9999999999999998E-201</c:v>
                </c:pt>
                <c:pt idx="385">
                  <c:v>9.9999999999999998E-201</c:v>
                </c:pt>
                <c:pt idx="386">
                  <c:v>8.324302742780551E-3</c:v>
                </c:pt>
                <c:pt idx="387">
                  <c:v>8.324302742780551E-3</c:v>
                </c:pt>
                <c:pt idx="388">
                  <c:v>8.324302742780551E-3</c:v>
                </c:pt>
                <c:pt idx="389">
                  <c:v>9.9999999999999998E-201</c:v>
                </c:pt>
                <c:pt idx="390">
                  <c:v>9.9999999999999998E-201</c:v>
                </c:pt>
                <c:pt idx="391">
                  <c:v>7.4657423702067724E-3</c:v>
                </c:pt>
                <c:pt idx="392">
                  <c:v>7.4657423702067724E-3</c:v>
                </c:pt>
                <c:pt idx="393">
                  <c:v>7.4657423702067724E-3</c:v>
                </c:pt>
                <c:pt idx="394">
                  <c:v>9.9999999999999998E-201</c:v>
                </c:pt>
                <c:pt idx="395">
                  <c:v>9.9999999999999998E-201</c:v>
                </c:pt>
                <c:pt idx="396">
                  <c:v>6.6658414019703325E-3</c:v>
                </c:pt>
                <c:pt idx="397">
                  <c:v>6.6658414019703325E-3</c:v>
                </c:pt>
                <c:pt idx="398">
                  <c:v>6.6658414019703325E-3</c:v>
                </c:pt>
                <c:pt idx="399">
                  <c:v>9.9999999999999998E-201</c:v>
                </c:pt>
                <c:pt idx="400">
                  <c:v>9.9999999999999998E-201</c:v>
                </c:pt>
                <c:pt idx="401">
                  <c:v>5.9251923573069619E-3</c:v>
                </c:pt>
                <c:pt idx="402">
                  <c:v>5.9251923573069619E-3</c:v>
                </c:pt>
                <c:pt idx="403">
                  <c:v>5.9251923573069619E-3</c:v>
                </c:pt>
                <c:pt idx="404">
                  <c:v>9.9999999999999998E-201</c:v>
                </c:pt>
                <c:pt idx="405">
                  <c:v>9.9999999999999998E-201</c:v>
                </c:pt>
                <c:pt idx="406">
                  <c:v>5.2435330595636837E-3</c:v>
                </c:pt>
                <c:pt idx="407">
                  <c:v>5.2435330595636837E-3</c:v>
                </c:pt>
                <c:pt idx="408">
                  <c:v>5.2435330595636837E-3</c:v>
                </c:pt>
                <c:pt idx="409">
                  <c:v>9.9999999999999998E-201</c:v>
                </c:pt>
                <c:pt idx="410">
                  <c:v>9.9999999999999998E-201</c:v>
                </c:pt>
                <c:pt idx="411">
                  <c:v>4.6198529159151396E-3</c:v>
                </c:pt>
                <c:pt idx="412">
                  <c:v>4.6198529159151396E-3</c:v>
                </c:pt>
                <c:pt idx="413">
                  <c:v>4.6198529159151396E-3</c:v>
                </c:pt>
                <c:pt idx="414">
                  <c:v>9.9999999999999998E-201</c:v>
                </c:pt>
                <c:pt idx="415">
                  <c:v>9.9999999999999998E-201</c:v>
                </c:pt>
                <c:pt idx="416">
                  <c:v>4.0525025578202973E-3</c:v>
                </c:pt>
                <c:pt idx="417">
                  <c:v>4.0525025578202973E-3</c:v>
                </c:pt>
                <c:pt idx="418">
                  <c:v>4.0525025578202973E-3</c:v>
                </c:pt>
                <c:pt idx="419">
                  <c:v>9.9999999999999998E-201</c:v>
                </c:pt>
                <c:pt idx="420">
                  <c:v>9.9999999999999998E-201</c:v>
                </c:pt>
                <c:pt idx="421">
                  <c:v>3.5393035439478578E-3</c:v>
                </c:pt>
                <c:pt idx="422">
                  <c:v>3.5393035439478578E-3</c:v>
                </c:pt>
                <c:pt idx="423">
                  <c:v>3.5393035439478578E-3</c:v>
                </c:pt>
                <c:pt idx="424">
                  <c:v>9.9999999999999998E-201</c:v>
                </c:pt>
                <c:pt idx="425">
                  <c:v>9.9999999999999998E-201</c:v>
                </c:pt>
                <c:pt idx="426">
                  <c:v>3.0776552556068329E-3</c:v>
                </c:pt>
                <c:pt idx="427">
                  <c:v>3.0776552556068329E-3</c:v>
                </c:pt>
                <c:pt idx="428">
                  <c:v>3.0776552556068329E-3</c:v>
                </c:pt>
                <c:pt idx="429">
                  <c:v>9.9999999999999998E-201</c:v>
                </c:pt>
                <c:pt idx="430">
                  <c:v>9.9999999999999998E-201</c:v>
                </c:pt>
                <c:pt idx="431">
                  <c:v>2.6646365849409808E-3</c:v>
                </c:pt>
                <c:pt idx="432">
                  <c:v>2.6646365849409808E-3</c:v>
                </c:pt>
                <c:pt idx="433">
                  <c:v>2.6646365849409808E-3</c:v>
                </c:pt>
                <c:pt idx="434">
                  <c:v>9.9999999999999998E-201</c:v>
                </c:pt>
                <c:pt idx="435">
                  <c:v>9.9999999999999998E-201</c:v>
                </c:pt>
                <c:pt idx="436">
                  <c:v>2.2971005042594661E-3</c:v>
                </c:pt>
                <c:pt idx="437">
                  <c:v>2.2971005042594661E-3</c:v>
                </c:pt>
                <c:pt idx="438">
                  <c:v>2.2971005042594661E-3</c:v>
                </c:pt>
                <c:pt idx="439">
                  <c:v>9.9999999999999998E-201</c:v>
                </c:pt>
                <c:pt idx="440">
                  <c:v>9.9999999999999998E-201</c:v>
                </c:pt>
                <c:pt idx="441">
                  <c:v>1.9717600894931038E-3</c:v>
                </c:pt>
                <c:pt idx="442">
                  <c:v>1.9717600894931038E-3</c:v>
                </c:pt>
                <c:pt idx="443">
                  <c:v>1.9717600894931038E-3</c:v>
                </c:pt>
                <c:pt idx="444">
                  <c:v>9.9999999999999998E-201</c:v>
                </c:pt>
                <c:pt idx="445">
                  <c:v>9.9999999999999998E-201</c:v>
                </c:pt>
                <c:pt idx="446">
                  <c:v>1.6852650337547896E-3</c:v>
                </c:pt>
                <c:pt idx="447">
                  <c:v>1.6852650337547896E-3</c:v>
                </c:pt>
                <c:pt idx="448">
                  <c:v>1.6852650337547896E-3</c:v>
                </c:pt>
                <c:pt idx="449">
                  <c:v>9.9999999999999998E-201</c:v>
                </c:pt>
                <c:pt idx="450">
                  <c:v>9.9999999999999998E-201</c:v>
                </c:pt>
                <c:pt idx="451">
                  <c:v>1.4342681138338634E-3</c:v>
                </c:pt>
                <c:pt idx="452">
                  <c:v>1.4342681138338634E-3</c:v>
                </c:pt>
                <c:pt idx="453">
                  <c:v>1.4342681138338634E-3</c:v>
                </c:pt>
                <c:pt idx="454">
                  <c:v>9.9999999999999998E-201</c:v>
                </c:pt>
                <c:pt idx="455">
                  <c:v>9.9999999999999998E-201</c:v>
                </c:pt>
                <c:pt idx="456">
                  <c:v>1.2154814524015791E-3</c:v>
                </c:pt>
                <c:pt idx="457">
                  <c:v>1.2154814524015791E-3</c:v>
                </c:pt>
                <c:pt idx="458">
                  <c:v>1.2154814524015791E-3</c:v>
                </c:pt>
                <c:pt idx="459">
                  <c:v>9.9999999999999998E-201</c:v>
                </c:pt>
                <c:pt idx="460">
                  <c:v>9.9999999999999998E-201</c:v>
                </c:pt>
                <c:pt idx="461">
                  <c:v>1.0257227446426828E-3</c:v>
                </c:pt>
                <c:pt idx="462">
                  <c:v>1.0257227446426828E-3</c:v>
                </c:pt>
                <c:pt idx="463">
                  <c:v>1.0257227446426828E-3</c:v>
                </c:pt>
                <c:pt idx="464">
                  <c:v>9.9999999999999998E-201</c:v>
                </c:pt>
                <c:pt idx="465">
                  <c:v>9.9999999999999998E-201</c:v>
                </c:pt>
                <c:pt idx="466">
                  <c:v>8.6195188625435529E-4</c:v>
                </c:pt>
                <c:pt idx="467">
                  <c:v>8.6195188625435529E-4</c:v>
                </c:pt>
                <c:pt idx="468">
                  <c:v>8.6195188625435529E-4</c:v>
                </c:pt>
                <c:pt idx="469">
                  <c:v>9.9999999999999998E-201</c:v>
                </c:pt>
                <c:pt idx="470">
                  <c:v>9.9999999999999998E-201</c:v>
                </c:pt>
                <c:pt idx="471">
                  <c:v>7.2129864958523455E-4</c:v>
                </c:pt>
                <c:pt idx="472">
                  <c:v>7.2129864958523455E-4</c:v>
                </c:pt>
                <c:pt idx="473">
                  <c:v>7.2129864958523455E-4</c:v>
                </c:pt>
                <c:pt idx="474">
                  <c:v>9.9999999999999998E-201</c:v>
                </c:pt>
                <c:pt idx="475">
                  <c:v>9.9999999999999998E-201</c:v>
                </c:pt>
                <c:pt idx="476">
                  <c:v>6.010822079876955E-4</c:v>
                </c:pt>
                <c:pt idx="477">
                  <c:v>6.010822079876955E-4</c:v>
                </c:pt>
                <c:pt idx="478">
                  <c:v>6.010822079876955E-4</c:v>
                </c:pt>
                <c:pt idx="479">
                  <c:v>9.9999999999999998E-201</c:v>
                </c:pt>
                <c:pt idx="480">
                  <c:v>9.9999999999999998E-201</c:v>
                </c:pt>
                <c:pt idx="481">
                  <c:v>4.988234091184195E-4</c:v>
                </c:pt>
                <c:pt idx="482">
                  <c:v>4.988234091184195E-4</c:v>
                </c:pt>
                <c:pt idx="483">
                  <c:v>4.988234091184195E-4</c:v>
                </c:pt>
                <c:pt idx="484">
                  <c:v>9.9999999999999998E-201</c:v>
                </c:pt>
                <c:pt idx="485">
                  <c:v>9.9999999999999998E-201</c:v>
                </c:pt>
                <c:pt idx="486">
                  <c:v>4.122507513375368E-4</c:v>
                </c:pt>
                <c:pt idx="487">
                  <c:v>4.122507513375368E-4</c:v>
                </c:pt>
                <c:pt idx="488">
                  <c:v>4.122507513375368E-4</c:v>
                </c:pt>
                <c:pt idx="489">
                  <c:v>9.9999999999999998E-201</c:v>
                </c:pt>
                <c:pt idx="490">
                  <c:v>9.9999999999999998E-201</c:v>
                </c:pt>
                <c:pt idx="491">
                  <c:v>3.3930102990743771E-4</c:v>
                </c:pt>
                <c:pt idx="492">
                  <c:v>3.3930102990743771E-4</c:v>
                </c:pt>
                <c:pt idx="493">
                  <c:v>3.3930102990743771E-4</c:v>
                </c:pt>
                <c:pt idx="494">
                  <c:v>9.9999999999999998E-201</c:v>
                </c:pt>
                <c:pt idx="495">
                  <c:v>9.9999999999999998E-201</c:v>
                </c:pt>
                <c:pt idx="496">
                  <c:v>2.78115598284785E-4</c:v>
                </c:pt>
                <c:pt idx="497">
                  <c:v>2.78115598284785E-4</c:v>
                </c:pt>
                <c:pt idx="498">
                  <c:v>2.78115598284785E-4</c:v>
                </c:pt>
                <c:pt idx="499">
                  <c:v>9.9999999999999998E-201</c:v>
                </c:pt>
                <c:pt idx="500">
                  <c:v>9.9999999999999998E-201</c:v>
                </c:pt>
                <c:pt idx="501">
                  <c:v>2.2703314145696736E-4</c:v>
                </c:pt>
                <c:pt idx="502">
                  <c:v>2.2703314145696736E-4</c:v>
                </c:pt>
                <c:pt idx="503">
                  <c:v>2.2703314145696736E-4</c:v>
                </c:pt>
                <c:pt idx="504">
                  <c:v>9.9999999999999998E-201</c:v>
                </c:pt>
                <c:pt idx="505">
                  <c:v>9.9999999999999998E-201</c:v>
                </c:pt>
                <c:pt idx="506">
                  <c:v>1.8457978980241247E-4</c:v>
                </c:pt>
                <c:pt idx="507">
                  <c:v>1.8457978980241247E-4</c:v>
                </c:pt>
                <c:pt idx="508">
                  <c:v>1.8457978980241247E-4</c:v>
                </c:pt>
                <c:pt idx="509">
                  <c:v>9.9999999999999998E-201</c:v>
                </c:pt>
                <c:pt idx="510">
                  <c:v>9.9999999999999998E-201</c:v>
                </c:pt>
                <c:pt idx="511">
                  <c:v>1.4945731967806676E-4</c:v>
                </c:pt>
                <c:pt idx="512">
                  <c:v>1.4945731967806676E-4</c:v>
                </c:pt>
                <c:pt idx="513">
                  <c:v>1.4945731967806676E-4</c:v>
                </c:pt>
                <c:pt idx="514">
                  <c:v>9.9999999999999998E-201</c:v>
                </c:pt>
                <c:pt idx="515">
                  <c:v>9.9999999999999998E-201</c:v>
                </c:pt>
                <c:pt idx="516">
                  <c:v>1.2053009651456996E-4</c:v>
                </c:pt>
                <c:pt idx="517">
                  <c:v>1.2053009651456996E-4</c:v>
                </c:pt>
                <c:pt idx="518">
                  <c:v>1.2053009651456996E-4</c:v>
                </c:pt>
                <c:pt idx="519">
                  <c:v>9.9999999999999998E-201</c:v>
                </c:pt>
                <c:pt idx="520">
                  <c:v>9.9999999999999998E-201</c:v>
                </c:pt>
                <c:pt idx="521">
                  <c:v>9.6811322501662615E-5</c:v>
                </c:pt>
                <c:pt idx="522">
                  <c:v>9.6811322501662615E-5</c:v>
                </c:pt>
                <c:pt idx="523">
                  <c:v>9.6811322501662615E-5</c:v>
                </c:pt>
                <c:pt idx="524">
                  <c:v>9.9999999999999998E-201</c:v>
                </c:pt>
                <c:pt idx="525">
                  <c:v>9.9999999999999998E-201</c:v>
                </c:pt>
                <c:pt idx="526">
                  <c:v>7.7449058001330094E-5</c:v>
                </c:pt>
                <c:pt idx="527">
                  <c:v>7.7449058001330094E-5</c:v>
                </c:pt>
                <c:pt idx="528">
                  <c:v>7.7449058001330094E-5</c:v>
                </c:pt>
                <c:pt idx="529">
                  <c:v>9.9999999999999998E-201</c:v>
                </c:pt>
              </c:numCache>
            </c:numRef>
          </c:yVal>
          <c:smooth val="0"/>
        </c:ser>
        <c:ser>
          <c:idx val="1"/>
          <c:order val="1"/>
          <c:tx>
            <c:v>xDelimiter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024249686180531E-2"/>
                  <c:y val="-3.2715610287617436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177.0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835843889079083E-2"/>
                  <c:y val="-3.6196898364205775E-2"/>
                </c:manualLayout>
              </c:layout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224.0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errBars>
            <c:errDir val="y"/>
            <c:errBarType val="minus"/>
            <c:errValType val="fixedVal"/>
            <c:noEndCap val="0"/>
            <c:val val="2.9999999329447746E-2"/>
            <c:spPr>
              <a:ln w="12700">
                <a:solidFill>
                  <a:srgbClr val="000000"/>
                </a:solidFill>
                <a:prstDash val="sysDash"/>
              </a:ln>
            </c:spPr>
          </c:errBars>
          <c:xVal>
            <c:numRef>
              <c:f>'E5.11 Water quality'!$A$34:$A$35</c:f>
              <c:numCache>
                <c:formatCode>General</c:formatCode>
                <c:ptCount val="2"/>
                <c:pt idx="0">
                  <c:v>177</c:v>
                </c:pt>
                <c:pt idx="1">
                  <c:v>224</c:v>
                </c:pt>
              </c:numCache>
            </c:numRef>
          </c:xVal>
          <c:yVal>
            <c:numRef>
              <c:f>'E5.11 Water quality'!$B$34:$B$35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yVal>
          <c:smooth val="1"/>
        </c:ser>
        <c:ser>
          <c:idx val="2"/>
          <c:order val="2"/>
          <c:tx>
            <c:v>xPDelimiter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90.0%</a:t>
                    </a:r>
                    <a:endParaRPr lang="en-US"/>
                  </a:p>
                </c:rich>
              </c:tx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sz="1100"/>
                      <a:t>5.0%</a:t>
                    </a:r>
                    <a:endParaRPr lang="en-US"/>
                  </a:p>
                </c:rich>
              </c:tx>
              <c:spPr>
                <a:ln w="25400">
                  <a:noFill/>
                </a:ln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'E5.11 Water quality'!$A$36:$A$38</c:f>
              <c:numCache>
                <c:formatCode>General</c:formatCode>
                <c:ptCount val="3"/>
                <c:pt idx="0">
                  <c:v>161</c:v>
                </c:pt>
                <c:pt idx="1">
                  <c:v>200.5</c:v>
                </c:pt>
                <c:pt idx="2">
                  <c:v>237</c:v>
                </c:pt>
              </c:numCache>
            </c:numRef>
          </c:xVal>
          <c:yVal>
            <c:numRef>
              <c:f>'E5.11 Water quality'!$B$36:$B$38</c:f>
              <c:numCache>
                <c:formatCode>General</c:formatCode>
                <c:ptCount val="3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556416"/>
        <c:axId val="168251392"/>
      </c:scatterChart>
      <c:valAx>
        <c:axId val="168556416"/>
        <c:scaling>
          <c:orientation val="minMax"/>
          <c:max val="250"/>
          <c:min val="145"/>
        </c:scaling>
        <c:delete val="0"/>
        <c:axPos val="b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Total bacteria (CFU)</a:t>
                </a:r>
              </a:p>
            </c:rich>
          </c:tx>
          <c:layout>
            <c:manualLayout>
              <c:xMode val="edge"/>
              <c:yMode val="edge"/>
              <c:x val="0.39252522981746457"/>
              <c:y val="0.8996724582980846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251392"/>
        <c:crossesAt val="0"/>
        <c:crossBetween val="midCat"/>
        <c:majorUnit val="10"/>
      </c:valAx>
      <c:valAx>
        <c:axId val="168251392"/>
        <c:scaling>
          <c:orientation val="minMax"/>
          <c:max val="0.03"/>
          <c:min val="0"/>
        </c:scaling>
        <c:delete val="0"/>
        <c:axPos val="l"/>
        <c:majorGridlines>
          <c:spPr>
            <a:ln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 MaSS</a:t>
                </a:r>
              </a:p>
            </c:rich>
          </c:tx>
          <c:layout>
            <c:manualLayout>
              <c:xMode val="edge"/>
              <c:yMode val="edge"/>
              <c:x val="9.7352682126714725E-3"/>
              <c:y val="0.19595149779831245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11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68556416"/>
        <c:crossesAt val="145"/>
        <c:crossBetween val="midCat"/>
        <c:majorUnit val="5.0000000000000001E-3"/>
      </c:valAx>
      <c:spPr>
        <a:solidFill>
          <a:srgbClr val="F5F5F5"/>
        </a:solidFill>
      </c:spPr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'E5.11 Water quality'!$L$23:$L$40</c:f>
              <c:numCache>
                <c:formatCode>General</c:formatCode>
                <c:ptCount val="18"/>
                <c:pt idx="0">
                  <c:v>140</c:v>
                </c:pt>
                <c:pt idx="1">
                  <c:v>150</c:v>
                </c:pt>
                <c:pt idx="2">
                  <c:v>160</c:v>
                </c:pt>
                <c:pt idx="3">
                  <c:v>170</c:v>
                </c:pt>
                <c:pt idx="4">
                  <c:v>180</c:v>
                </c:pt>
                <c:pt idx="5">
                  <c:v>190</c:v>
                </c:pt>
                <c:pt idx="6">
                  <c:v>200</c:v>
                </c:pt>
                <c:pt idx="7">
                  <c:v>210</c:v>
                </c:pt>
                <c:pt idx="8">
                  <c:v>220</c:v>
                </c:pt>
                <c:pt idx="9">
                  <c:v>230</c:v>
                </c:pt>
                <c:pt idx="10">
                  <c:v>240</c:v>
                </c:pt>
                <c:pt idx="11">
                  <c:v>250</c:v>
                </c:pt>
                <c:pt idx="12">
                  <c:v>260</c:v>
                </c:pt>
                <c:pt idx="13">
                  <c:v>270</c:v>
                </c:pt>
                <c:pt idx="14">
                  <c:v>280</c:v>
                </c:pt>
                <c:pt idx="15">
                  <c:v>290</c:v>
                </c:pt>
                <c:pt idx="16">
                  <c:v>300</c:v>
                </c:pt>
                <c:pt idx="17">
                  <c:v>310</c:v>
                </c:pt>
              </c:numCache>
            </c:numRef>
          </c:xVal>
          <c:yVal>
            <c:numRef>
              <c:f>'E5.11 Water quality'!$M$23:$M$40</c:f>
              <c:numCache>
                <c:formatCode>General</c:formatCode>
                <c:ptCount val="18"/>
                <c:pt idx="0">
                  <c:v>1.4328245813708869E-6</c:v>
                </c:pt>
                <c:pt idx="1">
                  <c:v>3.4570810220104573E-5</c:v>
                </c:pt>
                <c:pt idx="2">
                  <c:v>4.2898952216033841E-4</c:v>
                </c:pt>
                <c:pt idx="3">
                  <c:v>2.8537826114120438E-3</c:v>
                </c:pt>
                <c:pt idx="4">
                  <c:v>1.0556778614080496E-2</c:v>
                </c:pt>
                <c:pt idx="5">
                  <c:v>2.2434322648613895E-2</c:v>
                </c:pt>
                <c:pt idx="6">
                  <c:v>2.8197727685920819E-2</c:v>
                </c:pt>
                <c:pt idx="7">
                  <c:v>2.1518901312558372E-2</c:v>
                </c:pt>
                <c:pt idx="8">
                  <c:v>1.0210173529157519E-2</c:v>
                </c:pt>
                <c:pt idx="9">
                  <c:v>3.0776552556068494E-3</c:v>
                </c:pt>
                <c:pt idx="10">
                  <c:v>6.0108220798769745E-4</c:v>
                </c:pt>
                <c:pt idx="11">
                  <c:v>7.7449058001330284E-5</c:v>
                </c:pt>
                <c:pt idx="12">
                  <c:v>6.6939352844114675E-6</c:v>
                </c:pt>
                <c:pt idx="13">
                  <c:v>3.9408543299964404E-7</c:v>
                </c:pt>
                <c:pt idx="14">
                  <c:v>1.6029145025480879E-8</c:v>
                </c:pt>
                <c:pt idx="15">
                  <c:v>4.5642454659037766E-10</c:v>
                </c:pt>
                <c:pt idx="16">
                  <c:v>9.2108407732644697E-12</c:v>
                </c:pt>
                <c:pt idx="17">
                  <c:v>1.3325363033260898E-13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88640"/>
        <c:axId val="168290560"/>
      </c:scatterChart>
      <c:valAx>
        <c:axId val="168288640"/>
        <c:scaling>
          <c:orientation val="minMax"/>
          <c:min val="1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Total</a:t>
                </a:r>
                <a:r>
                  <a:rPr lang="en-IE" baseline="0"/>
                  <a:t> Bacteria (CFU)</a:t>
                </a:r>
                <a:endParaRPr lang="en-I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290560"/>
        <c:crosses val="autoZero"/>
        <c:crossBetween val="midCat"/>
      </c:valAx>
      <c:valAx>
        <c:axId val="168290560"/>
        <c:scaling>
          <c:orientation val="minMax"/>
          <c:max val="3.0000000000000006E-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Probability Mass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288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</xdr:row>
      <xdr:rowOff>57150</xdr:rowOff>
    </xdr:from>
    <xdr:to>
      <xdr:col>10</xdr:col>
      <xdr:colOff>561975</xdr:colOff>
      <xdr:row>19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0</xdr:row>
      <xdr:rowOff>95250</xdr:rowOff>
    </xdr:from>
    <xdr:to>
      <xdr:col>7</xdr:col>
      <xdr:colOff>1019174</xdr:colOff>
      <xdr:row>22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</xdr:row>
      <xdr:rowOff>85725</xdr:rowOff>
    </xdr:from>
    <xdr:to>
      <xdr:col>6</xdr:col>
      <xdr:colOff>952499</xdr:colOff>
      <xdr:row>22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2</xdr:row>
      <xdr:rowOff>57150</xdr:rowOff>
    </xdr:from>
    <xdr:to>
      <xdr:col>10</xdr:col>
      <xdr:colOff>428625</xdr:colOff>
      <xdr:row>22</xdr:row>
      <xdr:rowOff>9524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1</xdr:row>
      <xdr:rowOff>152400</xdr:rowOff>
    </xdr:from>
    <xdr:to>
      <xdr:col>14</xdr:col>
      <xdr:colOff>57150</xdr:colOff>
      <xdr:row>19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430530</xdr:colOff>
      <xdr:row>0</xdr:row>
      <xdr:rowOff>161925</xdr:rowOff>
    </xdr:from>
    <xdr:to>
      <xdr:col>15</xdr:col>
      <xdr:colOff>283845</xdr:colOff>
      <xdr:row>18</xdr:row>
      <xdr:rowOff>112395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1</xdr:row>
      <xdr:rowOff>137160</xdr:rowOff>
    </xdr:from>
    <xdr:to>
      <xdr:col>14</xdr:col>
      <xdr:colOff>744855</xdr:colOff>
      <xdr:row>19</xdr:row>
      <xdr:rowOff>156210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379096</xdr:colOff>
      <xdr:row>1</xdr:row>
      <xdr:rowOff>47624</xdr:rowOff>
    </xdr:from>
    <xdr:to>
      <xdr:col>13</xdr:col>
      <xdr:colOff>701040</xdr:colOff>
      <xdr:row>18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160020</xdr:colOff>
      <xdr:row>2</xdr:row>
      <xdr:rowOff>121920</xdr:rowOff>
    </xdr:from>
    <xdr:to>
      <xdr:col>14</xdr:col>
      <xdr:colOff>510540</xdr:colOff>
      <xdr:row>20</xdr:row>
      <xdr:rowOff>110490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1</xdr:row>
      <xdr:rowOff>114300</xdr:rowOff>
    </xdr:from>
    <xdr:to>
      <xdr:col>12</xdr:col>
      <xdr:colOff>948690</xdr:colOff>
      <xdr:row>19</xdr:row>
      <xdr:rowOff>112394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510540</xdr:colOff>
      <xdr:row>12</xdr:row>
      <xdr:rowOff>137160</xdr:rowOff>
    </xdr:from>
    <xdr:to>
      <xdr:col>10</xdr:col>
      <xdr:colOff>38100</xdr:colOff>
      <xdr:row>31</xdr:row>
      <xdr:rowOff>135255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53340</xdr:colOff>
      <xdr:row>0</xdr:row>
      <xdr:rowOff>90486</xdr:rowOff>
    </xdr:from>
    <xdr:to>
      <xdr:col>18</xdr:col>
      <xdr:colOff>205740</xdr:colOff>
      <xdr:row>14</xdr:row>
      <xdr:rowOff>160019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342900</xdr:colOff>
      <xdr:row>22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7"/>
  <sheetViews>
    <sheetView workbookViewId="0">
      <selection activeCell="D7" sqref="D7"/>
    </sheetView>
  </sheetViews>
  <sheetFormatPr defaultRowHeight="15" x14ac:dyDescent="0.25"/>
  <cols>
    <col min="3" max="3" width="32.5703125" bestFit="1" customWidth="1"/>
  </cols>
  <sheetData>
    <row r="3" spans="3:5" x14ac:dyDescent="0.25">
      <c r="C3" s="8" t="s">
        <v>80</v>
      </c>
      <c r="D3" s="8" t="s">
        <v>81</v>
      </c>
      <c r="E3" s="8" t="s">
        <v>82</v>
      </c>
    </row>
    <row r="4" spans="3:5" x14ac:dyDescent="0.25">
      <c r="C4" t="s">
        <v>83</v>
      </c>
      <c r="D4">
        <f ca="1">_xll.RiskNormal(10,2)</f>
        <v>9.4668714824440734</v>
      </c>
      <c r="E4" t="s">
        <v>84</v>
      </c>
    </row>
    <row r="5" spans="3:5" x14ac:dyDescent="0.25">
      <c r="C5" t="s">
        <v>85</v>
      </c>
      <c r="D5">
        <f ca="1">_xll.RiskTriang(0.01, 0.05,0.1)</f>
        <v>5.5702236799923678E-2</v>
      </c>
      <c r="E5" t="s">
        <v>86</v>
      </c>
    </row>
    <row r="7" spans="3:5" x14ac:dyDescent="0.25">
      <c r="C7" t="s">
        <v>47</v>
      </c>
      <c r="D7">
        <f ca="1">_xll.RiskOutput("Exposure")+D5*D4</f>
        <v>0.52732591706954424</v>
      </c>
      <c r="E7" t="s">
        <v>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"/>
  <sheetViews>
    <sheetView workbookViewId="0"/>
  </sheetViews>
  <sheetFormatPr defaultRowHeight="15" x14ac:dyDescent="0.25"/>
  <sheetData>
    <row r="1" spans="1:41" x14ac:dyDescent="0.25">
      <c r="A1">
        <v>2</v>
      </c>
      <c r="B1">
        <v>0</v>
      </c>
    </row>
    <row r="2" spans="1:41" x14ac:dyDescent="0.25">
      <c r="A2">
        <v>0</v>
      </c>
    </row>
    <row r="3" spans="1:41" x14ac:dyDescent="0.25">
      <c r="A3" s="11">
        <f ca="1">'E5.12 Acrylamide exposure'!$F$13</f>
        <v>0.97922111403153811</v>
      </c>
      <c r="B3" t="b">
        <v>1</v>
      </c>
      <c r="C3">
        <v>0</v>
      </c>
      <c r="D3">
        <v>1</v>
      </c>
      <c r="E3" t="s">
        <v>60</v>
      </c>
      <c r="F3">
        <v>1</v>
      </c>
      <c r="G3">
        <v>0</v>
      </c>
      <c r="H3">
        <v>0</v>
      </c>
      <c r="J3" t="s">
        <v>57</v>
      </c>
      <c r="K3" t="s">
        <v>58</v>
      </c>
      <c r="L3" t="s">
        <v>59</v>
      </c>
      <c r="AG3" s="11">
        <f ca="1">'E5.12 Acrylamide exposure'!$F$13</f>
        <v>0.97922111403153811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  <c r="AO3" s="11"/>
    </row>
    <row r="4" spans="1:41" x14ac:dyDescent="0.25">
      <c r="A4" s="11">
        <f ca="1">'E5.12 Acrylamide exposure'!$N$13</f>
        <v>3.2367743468796148</v>
      </c>
      <c r="B4" t="b">
        <v>1</v>
      </c>
      <c r="C4">
        <v>0</v>
      </c>
      <c r="D4">
        <v>1</v>
      </c>
      <c r="E4" t="s">
        <v>61</v>
      </c>
      <c r="F4">
        <v>1</v>
      </c>
      <c r="G4">
        <v>0</v>
      </c>
      <c r="H4">
        <v>0</v>
      </c>
      <c r="J4" t="s">
        <v>57</v>
      </c>
      <c r="K4" t="s">
        <v>58</v>
      </c>
      <c r="L4" t="s">
        <v>59</v>
      </c>
      <c r="AG4" s="11">
        <f ca="1">'E5.12 Acrylamide exposure'!$N$13</f>
        <v>3.2367743468796148</v>
      </c>
      <c r="AH4">
        <v>2</v>
      </c>
      <c r="AI4">
        <v>1</v>
      </c>
      <c r="AJ4" t="b">
        <v>0</v>
      </c>
      <c r="AK4" t="b">
        <v>1</v>
      </c>
      <c r="AL4">
        <v>0</v>
      </c>
      <c r="AM4" t="b">
        <v>0</v>
      </c>
      <c r="AN4" t="e">
        <f>_</f>
        <v>#NAME?</v>
      </c>
    </row>
    <row r="5" spans="1:41" x14ac:dyDescent="0.25">
      <c r="A5">
        <v>0</v>
      </c>
    </row>
    <row r="6" spans="1:41" x14ac:dyDescent="0.25">
      <c r="A6" t="b">
        <v>0</v>
      </c>
      <c r="B6">
        <v>13440</v>
      </c>
      <c r="C6">
        <v>6215</v>
      </c>
      <c r="D6">
        <v>7050</v>
      </c>
      <c r="E6">
        <v>100</v>
      </c>
    </row>
    <row r="7" spans="1:41" x14ac:dyDescent="0.25">
      <c r="A7" t="b">
        <v>0</v>
      </c>
      <c r="B7">
        <v>13440</v>
      </c>
      <c r="C7">
        <v>6215</v>
      </c>
      <c r="D7">
        <v>7050</v>
      </c>
      <c r="E7">
        <v>500</v>
      </c>
    </row>
    <row r="8" spans="1:41" x14ac:dyDescent="0.25">
      <c r="A8" t="b">
        <v>0</v>
      </c>
      <c r="B8">
        <v>13440</v>
      </c>
      <c r="C8">
        <v>6215</v>
      </c>
      <c r="D8">
        <v>7050</v>
      </c>
      <c r="E8">
        <v>1000</v>
      </c>
    </row>
    <row r="9" spans="1:41" x14ac:dyDescent="0.25">
      <c r="A9" t="b">
        <v>0</v>
      </c>
      <c r="B9">
        <v>13440</v>
      </c>
      <c r="C9">
        <v>6215</v>
      </c>
      <c r="D9">
        <v>7050</v>
      </c>
      <c r="E9">
        <v>1500</v>
      </c>
    </row>
    <row r="10" spans="1:41" x14ac:dyDescent="0.25">
      <c r="A10" t="b">
        <v>0</v>
      </c>
      <c r="B10">
        <v>13440</v>
      </c>
      <c r="C10">
        <v>6215</v>
      </c>
      <c r="D10">
        <v>7050</v>
      </c>
      <c r="E10">
        <v>2000</v>
      </c>
    </row>
    <row r="11" spans="1:41" x14ac:dyDescent="0.25">
      <c r="A11">
        <v>0</v>
      </c>
    </row>
    <row r="12" spans="1:41" x14ac:dyDescent="0.25">
      <c r="A12">
        <v>0</v>
      </c>
      <c r="B12" t="b">
        <v>0</v>
      </c>
      <c r="C12" t="b">
        <v>0</v>
      </c>
      <c r="D12">
        <v>10</v>
      </c>
      <c r="E12">
        <v>0.95</v>
      </c>
      <c r="F12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7"/>
  <sheetViews>
    <sheetView workbookViewId="0">
      <selection activeCell="H21" sqref="H21"/>
    </sheetView>
  </sheetViews>
  <sheetFormatPr defaultRowHeight="15" x14ac:dyDescent="0.25"/>
  <cols>
    <col min="3" max="3" width="12.85546875" customWidth="1"/>
    <col min="5" max="5" width="15.28515625" customWidth="1"/>
    <col min="12" max="12" width="12" customWidth="1"/>
    <col min="13" max="13" width="13" customWidth="1"/>
  </cols>
  <sheetData>
    <row r="4" spans="2:15" ht="18.75" x14ac:dyDescent="0.3">
      <c r="B4" s="10" t="s">
        <v>46</v>
      </c>
      <c r="J4" s="10" t="s">
        <v>51</v>
      </c>
    </row>
    <row r="5" spans="2:15" ht="45" x14ac:dyDescent="0.25">
      <c r="B5" s="13"/>
      <c r="C5" s="14" t="s">
        <v>45</v>
      </c>
      <c r="D5" s="14" t="s">
        <v>41</v>
      </c>
      <c r="E5" s="15" t="s">
        <v>42</v>
      </c>
      <c r="F5" s="14" t="s">
        <v>47</v>
      </c>
      <c r="J5" s="13"/>
      <c r="K5" s="14" t="s">
        <v>45</v>
      </c>
      <c r="L5" s="14" t="s">
        <v>41</v>
      </c>
      <c r="M5" s="15" t="s">
        <v>42</v>
      </c>
      <c r="N5" s="14" t="s">
        <v>47</v>
      </c>
    </row>
    <row r="6" spans="2:15" x14ac:dyDescent="0.25">
      <c r="B6" s="16"/>
      <c r="C6" s="17" t="s">
        <v>48</v>
      </c>
      <c r="D6" s="17"/>
      <c r="E6" s="17" t="s">
        <v>49</v>
      </c>
      <c r="F6" s="17" t="s">
        <v>50</v>
      </c>
      <c r="J6" s="16"/>
      <c r="K6" s="17" t="s">
        <v>48</v>
      </c>
      <c r="L6" s="17"/>
      <c r="M6" s="17" t="s">
        <v>49</v>
      </c>
      <c r="N6" s="17" t="s">
        <v>50</v>
      </c>
    </row>
    <row r="7" spans="2:15" x14ac:dyDescent="0.25">
      <c r="B7" t="s">
        <v>40</v>
      </c>
      <c r="C7" s="11">
        <v>100</v>
      </c>
      <c r="D7" s="11">
        <v>1</v>
      </c>
      <c r="E7" s="11">
        <f ca="1">_xll.RiskUniform(55,75)</f>
        <v>70.960383899667548</v>
      </c>
      <c r="F7" s="11">
        <f ca="1">C7/1000*D7*E7</f>
        <v>7.096038389966755</v>
      </c>
      <c r="J7" t="s">
        <v>40</v>
      </c>
      <c r="K7" s="11">
        <v>100</v>
      </c>
      <c r="L7" s="11">
        <v>1</v>
      </c>
      <c r="M7" s="11">
        <f ca="1">_xll.RiskUniform(55,75)</f>
        <v>63.728749762509224</v>
      </c>
      <c r="N7" s="11">
        <f ca="1">K7/1000*L7*M7</f>
        <v>6.3728749762509231</v>
      </c>
    </row>
    <row r="8" spans="2:15" x14ac:dyDescent="0.25">
      <c r="B8" t="s">
        <v>39</v>
      </c>
      <c r="C8" s="11">
        <v>40</v>
      </c>
      <c r="D8" s="11">
        <v>2</v>
      </c>
      <c r="E8" s="11">
        <f ca="1">_xll.RiskUniform(67,263)</f>
        <v>189.59989895476122</v>
      </c>
      <c r="F8" s="11">
        <f t="shared" ref="F8:F10" ca="1" si="0">C8/1000*D8*E8</f>
        <v>15.167991916380897</v>
      </c>
      <c r="G8">
        <f ca="1">C8/1000*E8</f>
        <v>7.5839959581904486</v>
      </c>
      <c r="J8" t="s">
        <v>39</v>
      </c>
      <c r="K8" s="11">
        <v>40</v>
      </c>
      <c r="L8" s="11">
        <v>1</v>
      </c>
      <c r="M8" s="11">
        <f ca="1">_xll.RiskUniform(67,263)</f>
        <v>247.23185502162031</v>
      </c>
      <c r="N8" s="11">
        <f t="shared" ref="N8:N10" ca="1" si="1">K8/1000*L8*M8</f>
        <v>9.8892742008648131</v>
      </c>
    </row>
    <row r="9" spans="2:15" x14ac:dyDescent="0.25">
      <c r="B9" t="s">
        <v>43</v>
      </c>
      <c r="C9" s="11">
        <f ca="1">_xll.RiskUniform(230,240)</f>
        <v>235.99228255477166</v>
      </c>
      <c r="D9" s="11">
        <v>1</v>
      </c>
      <c r="E9" s="11">
        <f ca="1">_xll.RiskTriang(150,200,243)</f>
        <v>195.43215852123444</v>
      </c>
      <c r="F9" s="11">
        <f t="shared" ca="1" si="0"/>
        <v>46.120481174032086</v>
      </c>
      <c r="J9" t="s">
        <v>43</v>
      </c>
      <c r="K9" s="11">
        <f ca="1">_xll.RiskUniform(230,240)</f>
        <v>237.36353821078825</v>
      </c>
      <c r="L9" s="11">
        <f ca="1">_xll.RiskIntUniform(2,4)</f>
        <v>4</v>
      </c>
      <c r="M9" s="11">
        <f ca="1">_xll.RiskTriang(150,200,243)</f>
        <v>187.41748730342013</v>
      </c>
      <c r="N9" s="11">
        <f t="shared" ca="1" si="1"/>
        <v>177.94431163566117</v>
      </c>
    </row>
    <row r="10" spans="2:15" x14ac:dyDescent="0.25">
      <c r="B10" s="16" t="s">
        <v>44</v>
      </c>
      <c r="C10" s="18">
        <v>25</v>
      </c>
      <c r="D10" s="18">
        <v>1</v>
      </c>
      <c r="E10" s="18">
        <f ca="1">_xll.RiskNormal(400,10)</f>
        <v>398.12710568573203</v>
      </c>
      <c r="F10" s="18">
        <f t="shared" ca="1" si="0"/>
        <v>9.9531776421433023</v>
      </c>
      <c r="J10" s="16" t="s">
        <v>44</v>
      </c>
      <c r="K10" s="18">
        <v>25</v>
      </c>
      <c r="L10" s="18">
        <f ca="1">_xll.RiskIntUniform(0,1)</f>
        <v>0</v>
      </c>
      <c r="M10" s="18">
        <f ca="1">_xll.RiskNormal(400,10)</f>
        <v>416.8452859584973</v>
      </c>
      <c r="N10" s="18">
        <f t="shared" ca="1" si="1"/>
        <v>0</v>
      </c>
    </row>
    <row r="12" spans="2:15" x14ac:dyDescent="0.25">
      <c r="E12" t="s">
        <v>54</v>
      </c>
      <c r="F12">
        <v>80</v>
      </c>
      <c r="G12" t="s">
        <v>55</v>
      </c>
      <c r="L12" t="s">
        <v>54</v>
      </c>
      <c r="M12">
        <v>60</v>
      </c>
      <c r="N12" t="s">
        <v>55</v>
      </c>
    </row>
    <row r="13" spans="2:15" x14ac:dyDescent="0.25">
      <c r="D13" s="8" t="s">
        <v>52</v>
      </c>
      <c r="E13" s="8"/>
      <c r="F13" s="12">
        <f ca="1">_xll.RiskOutput("Total exposure John")+SUM(F7:F10)/F12</f>
        <v>0.97922111403153811</v>
      </c>
      <c r="G13" s="8" t="s">
        <v>56</v>
      </c>
      <c r="L13" s="8" t="s">
        <v>53</v>
      </c>
      <c r="M13" s="8"/>
      <c r="N13" s="12">
        <f ca="1">_xll.RiskOutput("Total exposure Mary")+SUM(N7:N10)/M12</f>
        <v>3.2367743468796148</v>
      </c>
      <c r="O13" s="8" t="s">
        <v>56</v>
      </c>
    </row>
    <row r="14" spans="2:15" x14ac:dyDescent="0.25">
      <c r="L14" s="19"/>
    </row>
    <row r="15" spans="2:15" x14ac:dyDescent="0.25">
      <c r="D15" t="s">
        <v>62</v>
      </c>
      <c r="F15">
        <v>1</v>
      </c>
      <c r="G15" t="s">
        <v>63</v>
      </c>
      <c r="L15" t="s">
        <v>62</v>
      </c>
      <c r="N15">
        <v>1</v>
      </c>
      <c r="O15" t="s">
        <v>63</v>
      </c>
    </row>
    <row r="16" spans="2:15" x14ac:dyDescent="0.25">
      <c r="E16" t="s">
        <v>64</v>
      </c>
      <c r="F16">
        <f ca="1">IF(F13&gt;F15,1,0)</f>
        <v>0</v>
      </c>
      <c r="M16" t="s">
        <v>64</v>
      </c>
      <c r="N16">
        <f ca="1">IF(N13&gt;N15,1,0)</f>
        <v>1</v>
      </c>
    </row>
    <row r="17" spans="5:14" x14ac:dyDescent="0.25">
      <c r="E17" s="8" t="s">
        <v>65</v>
      </c>
      <c r="F17" s="8">
        <f ca="1">_xll.RiskMean(F16)</f>
        <v>0.28749999999999998</v>
      </c>
      <c r="G17" s="8"/>
      <c r="H17" s="8"/>
      <c r="I17" s="8"/>
      <c r="J17" s="8"/>
      <c r="K17" s="8"/>
      <c r="L17" s="8"/>
      <c r="M17" s="8" t="s">
        <v>65</v>
      </c>
      <c r="N17" s="8">
        <f ca="1">_xll.RiskMean(N16)</f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3:F2901"/>
  <sheetViews>
    <sheetView workbookViewId="0">
      <selection activeCell="H23" sqref="H23"/>
    </sheetView>
  </sheetViews>
  <sheetFormatPr defaultColWidth="15.7109375" defaultRowHeight="15" x14ac:dyDescent="0.25"/>
  <sheetData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0.82037041938948008</v>
      </c>
      <c r="B34" s="3">
        <v>5</v>
      </c>
      <c r="E34" s="1">
        <v>0.72452405425786681</v>
      </c>
      <c r="F34" s="3">
        <v>4.3267104890134737E-2</v>
      </c>
    </row>
    <row r="35" spans="1:6" x14ac:dyDescent="0.25">
      <c r="A35" s="1">
        <v>1.0833970958458206</v>
      </c>
      <c r="B35" s="3">
        <v>5</v>
      </c>
      <c r="E35" s="1">
        <v>0.73608017758226341</v>
      </c>
      <c r="F35" s="3">
        <v>0.14710815662645671</v>
      </c>
    </row>
    <row r="36" spans="1:6" x14ac:dyDescent="0.25">
      <c r="A36" s="1">
        <v>0.76018520969474013</v>
      </c>
      <c r="B36" s="3">
        <v>5</v>
      </c>
      <c r="E36" s="1">
        <v>0.74763630090666011</v>
      </c>
      <c r="F36" s="3">
        <v>0.28556289227488924</v>
      </c>
    </row>
    <row r="37" spans="1:6" x14ac:dyDescent="0.25">
      <c r="A37" s="1">
        <v>0.95188375761765032</v>
      </c>
      <c r="B37" s="3">
        <v>5</v>
      </c>
      <c r="E37" s="1">
        <v>0.75919242423105671</v>
      </c>
      <c r="F37" s="3">
        <v>0.32882999716502398</v>
      </c>
    </row>
    <row r="38" spans="1:6" x14ac:dyDescent="0.25">
      <c r="A38" s="2">
        <v>1.1416985479229105</v>
      </c>
      <c r="B38" s="4">
        <v>5</v>
      </c>
      <c r="E38" s="1">
        <v>0.7707485475554533</v>
      </c>
      <c r="F38" s="3">
        <v>0.54516552161569243</v>
      </c>
    </row>
    <row r="39" spans="1:6" x14ac:dyDescent="0.25">
      <c r="E39" s="1">
        <v>0.78230467087985001</v>
      </c>
      <c r="F39" s="3">
        <v>0.53651210063767085</v>
      </c>
    </row>
    <row r="40" spans="1:6" x14ac:dyDescent="0.25">
      <c r="E40" s="1">
        <v>0.7938607942042466</v>
      </c>
      <c r="F40" s="3">
        <v>0.80476815095650611</v>
      </c>
    </row>
    <row r="41" spans="1:6" x14ac:dyDescent="0.25">
      <c r="E41" s="1">
        <v>0.80541691752864319</v>
      </c>
      <c r="F41" s="3">
        <v>1.1509049900775843</v>
      </c>
    </row>
    <row r="42" spans="1:6" x14ac:dyDescent="0.25">
      <c r="E42" s="1">
        <v>0.81697304085303979</v>
      </c>
      <c r="F42" s="3">
        <v>1.6441499858251039</v>
      </c>
    </row>
    <row r="43" spans="1:6" x14ac:dyDescent="0.25">
      <c r="E43" s="1">
        <v>0.82852916417743649</v>
      </c>
      <c r="F43" s="3">
        <v>1.8518320892977671</v>
      </c>
    </row>
    <row r="44" spans="1:6" x14ac:dyDescent="0.25">
      <c r="E44" s="1">
        <v>0.84008528750183309</v>
      </c>
      <c r="F44" s="3">
        <v>2.3710373479793829</v>
      </c>
    </row>
    <row r="45" spans="1:6" x14ac:dyDescent="0.25">
      <c r="E45" s="1">
        <v>0.85164141082622968</v>
      </c>
      <c r="F45" s="3">
        <v>2.8037083968807051</v>
      </c>
    </row>
    <row r="46" spans="1:6" x14ac:dyDescent="0.25">
      <c r="E46" s="1">
        <v>0.86319753415062639</v>
      </c>
      <c r="F46" s="3">
        <v>2.7777481339466492</v>
      </c>
    </row>
    <row r="47" spans="1:6" x14ac:dyDescent="0.25">
      <c r="E47" s="1">
        <v>0.87475365747502298</v>
      </c>
      <c r="F47" s="3">
        <v>3.5305957590349948</v>
      </c>
    </row>
    <row r="48" spans="1:6" x14ac:dyDescent="0.25">
      <c r="E48" s="1">
        <v>0.88630978079941958</v>
      </c>
      <c r="F48" s="3">
        <v>3.781544967397775</v>
      </c>
    </row>
    <row r="49" spans="5:6" x14ac:dyDescent="0.25">
      <c r="E49" s="1">
        <v>0.89786590412381617</v>
      </c>
      <c r="F49" s="3">
        <v>4.015187333804465</v>
      </c>
    </row>
    <row r="50" spans="5:6" x14ac:dyDescent="0.25">
      <c r="E50" s="1">
        <v>0.90942202744821288</v>
      </c>
      <c r="F50" s="3">
        <v>4.34401733096953</v>
      </c>
    </row>
    <row r="51" spans="5:6" x14ac:dyDescent="0.25">
      <c r="E51" s="1">
        <v>0.92097815077260947</v>
      </c>
      <c r="F51" s="3">
        <v>4.4738186456399296</v>
      </c>
    </row>
    <row r="52" spans="5:6" x14ac:dyDescent="0.25">
      <c r="E52" s="1">
        <v>0.93253427409700607</v>
      </c>
      <c r="F52" s="3">
        <v>4.3007502260793533</v>
      </c>
    </row>
    <row r="53" spans="5:6" x14ac:dyDescent="0.25">
      <c r="E53" s="1">
        <v>0.94409039742140277</v>
      </c>
      <c r="F53" s="3">
        <v>4.768034958892847</v>
      </c>
    </row>
    <row r="54" spans="5:6" x14ac:dyDescent="0.25">
      <c r="E54" s="1">
        <v>0.95564652074579937</v>
      </c>
      <c r="F54" s="3">
        <v>4.9757170623654945</v>
      </c>
    </row>
    <row r="55" spans="5:6" x14ac:dyDescent="0.25">
      <c r="E55" s="1">
        <v>0.96720264407019596</v>
      </c>
      <c r="F55" s="3">
        <v>4.534392592486121</v>
      </c>
    </row>
    <row r="56" spans="5:6" x14ac:dyDescent="0.25">
      <c r="E56" s="1">
        <v>0.97875876739459255</v>
      </c>
      <c r="F56" s="3">
        <v>4.3526707519475138</v>
      </c>
    </row>
    <row r="57" spans="5:6" x14ac:dyDescent="0.25">
      <c r="E57" s="1">
        <v>0.99031489071898926</v>
      </c>
      <c r="F57" s="3">
        <v>3.9719202289143354</v>
      </c>
    </row>
    <row r="58" spans="5:6" x14ac:dyDescent="0.25">
      <c r="E58" s="1">
        <v>1.001871014043386</v>
      </c>
      <c r="F58" s="3">
        <v>3.8680791771780423</v>
      </c>
    </row>
    <row r="59" spans="5:6" x14ac:dyDescent="0.25">
      <c r="E59" s="1">
        <v>1.0134271373677826</v>
      </c>
      <c r="F59" s="3">
        <v>3.5046354961009123</v>
      </c>
    </row>
    <row r="60" spans="5:6" x14ac:dyDescent="0.25">
      <c r="E60" s="1">
        <v>1.0249832606921792</v>
      </c>
      <c r="F60" s="3">
        <v>3.4267547072986684</v>
      </c>
    </row>
    <row r="61" spans="5:6" x14ac:dyDescent="0.25">
      <c r="E61" s="1">
        <v>1.0365393840165757</v>
      </c>
      <c r="F61" s="3">
        <v>2.9162028695950868</v>
      </c>
    </row>
    <row r="62" spans="5:6" x14ac:dyDescent="0.25">
      <c r="E62" s="1">
        <v>1.0480955073409723</v>
      </c>
      <c r="F62" s="3">
        <v>2.4489181367816255</v>
      </c>
    </row>
    <row r="63" spans="5:6" x14ac:dyDescent="0.25">
      <c r="E63" s="1">
        <v>1.0596516306653689</v>
      </c>
      <c r="F63" s="3">
        <v>2.0508607717923817</v>
      </c>
    </row>
    <row r="64" spans="5:6" x14ac:dyDescent="0.25">
      <c r="E64" s="1">
        <v>1.0712077539897655</v>
      </c>
      <c r="F64" s="3">
        <v>1.5662691970228779</v>
      </c>
    </row>
    <row r="65" spans="5:6" x14ac:dyDescent="0.25">
      <c r="E65" s="1">
        <v>1.0827638773141621</v>
      </c>
      <c r="F65" s="3">
        <v>1.3585870935502087</v>
      </c>
    </row>
    <row r="66" spans="5:6" x14ac:dyDescent="0.25">
      <c r="E66" s="1">
        <v>1.0943200006385589</v>
      </c>
      <c r="F66" s="3">
        <v>0.99514341247309501</v>
      </c>
    </row>
    <row r="67" spans="5:6" x14ac:dyDescent="0.25">
      <c r="E67" s="1">
        <v>1.1058761239629555</v>
      </c>
      <c r="F67" s="3">
        <v>0.75284762508834802</v>
      </c>
    </row>
    <row r="68" spans="5:6" x14ac:dyDescent="0.25">
      <c r="E68" s="1">
        <v>1.1174322472873521</v>
      </c>
      <c r="F68" s="3">
        <v>0.57112578454978291</v>
      </c>
    </row>
    <row r="69" spans="5:6" x14ac:dyDescent="0.25">
      <c r="E69" s="1">
        <v>1.1289883706117487</v>
      </c>
      <c r="F69" s="3">
        <v>0.3894039440112082</v>
      </c>
    </row>
    <row r="70" spans="5:6" x14ac:dyDescent="0.25">
      <c r="E70" s="1">
        <v>1.1405444939361453</v>
      </c>
      <c r="F70" s="3">
        <v>0.2076821034726391</v>
      </c>
    </row>
    <row r="71" spans="5:6" x14ac:dyDescent="0.25">
      <c r="E71" s="1">
        <v>1.1521006172605421</v>
      </c>
      <c r="F71" s="3">
        <v>7.7880788802243556E-2</v>
      </c>
    </row>
    <row r="72" spans="5:6" x14ac:dyDescent="0.25">
      <c r="E72" s="1">
        <v>1.1636567405849387</v>
      </c>
      <c r="F72" s="3">
        <v>3.4613683912113585E-2</v>
      </c>
    </row>
    <row r="73" spans="5:6" x14ac:dyDescent="0.25">
      <c r="E73" s="1">
        <v>1.1752128639093353</v>
      </c>
      <c r="F73" s="3">
        <v>2.5960262934077983E-2</v>
      </c>
    </row>
    <row r="74" spans="5:6" x14ac:dyDescent="0.25">
      <c r="E74" s="2">
        <v>1.1867689872337319</v>
      </c>
      <c r="F74" s="4">
        <v>0</v>
      </c>
    </row>
    <row r="2501" spans="2:5" x14ac:dyDescent="0.25">
      <c r="B2501" t="s">
        <v>2</v>
      </c>
      <c r="C2501" t="str">
        <f>"Total exposure John"</f>
        <v>Total exposure John</v>
      </c>
      <c r="D2501" t="s">
        <v>20</v>
      </c>
      <c r="E2501" t="str">
        <f>"Total exposure John"</f>
        <v>Total exposure John</v>
      </c>
    </row>
    <row r="2502" spans="2:5" x14ac:dyDescent="0.25">
      <c r="B2502">
        <v>0.72452405425786681</v>
      </c>
      <c r="C2502">
        <f>0</f>
        <v>0</v>
      </c>
      <c r="D2502">
        <v>0.72452405425786681</v>
      </c>
      <c r="E2502">
        <v>0</v>
      </c>
    </row>
    <row r="2503" spans="2:5" x14ac:dyDescent="0.25">
      <c r="B2503">
        <v>0.72452405425786681</v>
      </c>
      <c r="C2503">
        <f t="shared" ref="C2503:C2510" si="0">$F$34</f>
        <v>4.3267104890134737E-2</v>
      </c>
      <c r="D2503">
        <v>0.72452405425786681</v>
      </c>
      <c r="E2503">
        <v>0</v>
      </c>
    </row>
    <row r="2504" spans="2:5" x14ac:dyDescent="0.25">
      <c r="B2504">
        <v>0.72637303398977027</v>
      </c>
      <c r="C2504">
        <f t="shared" si="0"/>
        <v>4.3267104890134737E-2</v>
      </c>
      <c r="D2504">
        <v>0.72452405425786681</v>
      </c>
      <c r="E2504">
        <f>$F$34</f>
        <v>4.3267104890134737E-2</v>
      </c>
    </row>
    <row r="2505" spans="2:5" x14ac:dyDescent="0.25">
      <c r="B2505">
        <v>0.72822201372167372</v>
      </c>
      <c r="C2505">
        <f t="shared" si="0"/>
        <v>4.3267104890134737E-2</v>
      </c>
      <c r="D2505">
        <v>0.73608017758226341</v>
      </c>
      <c r="E2505">
        <f>$F$34</f>
        <v>4.3267104890134737E-2</v>
      </c>
    </row>
    <row r="2506" spans="2:5" x14ac:dyDescent="0.25">
      <c r="B2506">
        <v>0.73007099345357718</v>
      </c>
      <c r="C2506">
        <f t="shared" si="0"/>
        <v>4.3267104890134737E-2</v>
      </c>
      <c r="D2506">
        <v>0.73608017758226341</v>
      </c>
      <c r="E2506">
        <v>0</v>
      </c>
    </row>
    <row r="2507" spans="2:5" x14ac:dyDescent="0.25">
      <c r="B2507">
        <v>0.73191997318548063</v>
      </c>
      <c r="C2507">
        <f t="shared" si="0"/>
        <v>4.3267104890134737E-2</v>
      </c>
      <c r="D2507">
        <v>0.73608017758226341</v>
      </c>
      <c r="E2507">
        <f>$F$35</f>
        <v>0.14710815662645671</v>
      </c>
    </row>
    <row r="2508" spans="2:5" x14ac:dyDescent="0.25">
      <c r="B2508">
        <v>0.73376895291738409</v>
      </c>
      <c r="C2508">
        <f t="shared" si="0"/>
        <v>4.3267104890134737E-2</v>
      </c>
      <c r="D2508">
        <v>0.74763630090666011</v>
      </c>
      <c r="E2508">
        <f>$F$35</f>
        <v>0.14710815662645671</v>
      </c>
    </row>
    <row r="2509" spans="2:5" x14ac:dyDescent="0.25">
      <c r="B2509">
        <v>0.73561793264928754</v>
      </c>
      <c r="C2509">
        <f t="shared" si="0"/>
        <v>4.3267104890134737E-2</v>
      </c>
      <c r="D2509">
        <v>0.74763630090666011</v>
      </c>
      <c r="E2509">
        <v>0</v>
      </c>
    </row>
    <row r="2510" spans="2:5" x14ac:dyDescent="0.25">
      <c r="B2510">
        <v>0.73608017758226341</v>
      </c>
      <c r="C2510">
        <f t="shared" si="0"/>
        <v>4.3267104890134737E-2</v>
      </c>
      <c r="D2510">
        <v>0.74763630090666011</v>
      </c>
      <c r="E2510">
        <f>$F$36</f>
        <v>0.28556289227488924</v>
      </c>
    </row>
    <row r="2511" spans="2:5" x14ac:dyDescent="0.25">
      <c r="B2511">
        <v>0.73608017758226341</v>
      </c>
      <c r="C2511">
        <v>0</v>
      </c>
      <c r="D2511">
        <v>0.75919242423105671</v>
      </c>
      <c r="E2511">
        <f>$F$36</f>
        <v>0.28556289227488924</v>
      </c>
    </row>
    <row r="2512" spans="2:5" x14ac:dyDescent="0.25">
      <c r="B2512">
        <v>0.73608017758226341</v>
      </c>
      <c r="C2512">
        <f>0</f>
        <v>0</v>
      </c>
      <c r="D2512">
        <v>0.75919242423105671</v>
      </c>
      <c r="E2512">
        <v>0</v>
      </c>
    </row>
    <row r="2513" spans="2:5" x14ac:dyDescent="0.25">
      <c r="B2513">
        <v>0.73608017758226341</v>
      </c>
      <c r="C2513">
        <f t="shared" ref="C2513:C2520" si="1">$F$35</f>
        <v>0.14710815662645671</v>
      </c>
      <c r="D2513">
        <v>0.75919242423105671</v>
      </c>
      <c r="E2513">
        <f>$F$37</f>
        <v>0.32882999716502398</v>
      </c>
    </row>
    <row r="2514" spans="2:5" x14ac:dyDescent="0.25">
      <c r="B2514">
        <v>0.73792915731416686</v>
      </c>
      <c r="C2514">
        <f t="shared" si="1"/>
        <v>0.14710815662645671</v>
      </c>
      <c r="D2514">
        <v>0.7707485475554533</v>
      </c>
      <c r="E2514">
        <f>$F$37</f>
        <v>0.32882999716502398</v>
      </c>
    </row>
    <row r="2515" spans="2:5" x14ac:dyDescent="0.25">
      <c r="B2515">
        <v>0.73977813704607032</v>
      </c>
      <c r="C2515">
        <f t="shared" si="1"/>
        <v>0.14710815662645671</v>
      </c>
      <c r="D2515">
        <v>0.7707485475554533</v>
      </c>
      <c r="E2515">
        <v>0</v>
      </c>
    </row>
    <row r="2516" spans="2:5" x14ac:dyDescent="0.25">
      <c r="B2516">
        <v>0.74162711677797377</v>
      </c>
      <c r="C2516">
        <f t="shared" si="1"/>
        <v>0.14710815662645671</v>
      </c>
      <c r="D2516">
        <v>0.7707485475554533</v>
      </c>
      <c r="E2516">
        <f>$F$38</f>
        <v>0.54516552161569243</v>
      </c>
    </row>
    <row r="2517" spans="2:5" x14ac:dyDescent="0.25">
      <c r="B2517">
        <v>0.74347609650987723</v>
      </c>
      <c r="C2517">
        <f t="shared" si="1"/>
        <v>0.14710815662645671</v>
      </c>
      <c r="D2517">
        <v>0.78230467087985001</v>
      </c>
      <c r="E2517">
        <f>$F$38</f>
        <v>0.54516552161569243</v>
      </c>
    </row>
    <row r="2518" spans="2:5" x14ac:dyDescent="0.25">
      <c r="B2518">
        <v>0.74532507624178068</v>
      </c>
      <c r="C2518">
        <f t="shared" si="1"/>
        <v>0.14710815662645671</v>
      </c>
      <c r="D2518">
        <v>0.78230467087985001</v>
      </c>
      <c r="E2518">
        <v>0</v>
      </c>
    </row>
    <row r="2519" spans="2:5" x14ac:dyDescent="0.25">
      <c r="B2519">
        <v>0.74717405597368414</v>
      </c>
      <c r="C2519">
        <f t="shared" si="1"/>
        <v>0.14710815662645671</v>
      </c>
      <c r="D2519">
        <v>0.78230467087985001</v>
      </c>
      <c r="E2519">
        <f>$F$39</f>
        <v>0.53651210063767085</v>
      </c>
    </row>
    <row r="2520" spans="2:5" x14ac:dyDescent="0.25">
      <c r="B2520">
        <v>0.74763630090666011</v>
      </c>
      <c r="C2520">
        <f t="shared" si="1"/>
        <v>0.14710815662645671</v>
      </c>
      <c r="D2520">
        <v>0.7938607942042466</v>
      </c>
      <c r="E2520">
        <f>$F$39</f>
        <v>0.53651210063767085</v>
      </c>
    </row>
    <row r="2521" spans="2:5" x14ac:dyDescent="0.25">
      <c r="B2521">
        <v>0.74763630090666011</v>
      </c>
      <c r="C2521">
        <v>0</v>
      </c>
      <c r="D2521">
        <v>0.7938607942042466</v>
      </c>
      <c r="E2521">
        <v>0</v>
      </c>
    </row>
    <row r="2522" spans="2:5" x14ac:dyDescent="0.25">
      <c r="B2522">
        <v>0.74763630090666011</v>
      </c>
      <c r="C2522">
        <f>0</f>
        <v>0</v>
      </c>
      <c r="D2522">
        <v>0.7938607942042466</v>
      </c>
      <c r="E2522">
        <f>$F$40</f>
        <v>0.80476815095650611</v>
      </c>
    </row>
    <row r="2523" spans="2:5" x14ac:dyDescent="0.25">
      <c r="B2523">
        <v>0.74763630090666011</v>
      </c>
      <c r="C2523">
        <f t="shared" ref="C2523:C2530" si="2">$F$36</f>
        <v>0.28556289227488924</v>
      </c>
      <c r="D2523">
        <v>0.80541691752864319</v>
      </c>
      <c r="E2523">
        <f>$F$40</f>
        <v>0.80476815095650611</v>
      </c>
    </row>
    <row r="2524" spans="2:5" x14ac:dyDescent="0.25">
      <c r="B2524">
        <v>0.74948528063856357</v>
      </c>
      <c r="C2524">
        <f t="shared" si="2"/>
        <v>0.28556289227488924</v>
      </c>
      <c r="D2524">
        <v>0.80541691752864319</v>
      </c>
      <c r="E2524">
        <v>0</v>
      </c>
    </row>
    <row r="2525" spans="2:5" x14ac:dyDescent="0.25">
      <c r="B2525">
        <v>0.75133426037046702</v>
      </c>
      <c r="C2525">
        <f t="shared" si="2"/>
        <v>0.28556289227488924</v>
      </c>
      <c r="D2525">
        <v>0.80541691752864319</v>
      </c>
      <c r="E2525">
        <f>$F$41</f>
        <v>1.1509049900775843</v>
      </c>
    </row>
    <row r="2526" spans="2:5" x14ac:dyDescent="0.25">
      <c r="B2526">
        <v>0.75318324010237048</v>
      </c>
      <c r="C2526">
        <f t="shared" si="2"/>
        <v>0.28556289227488924</v>
      </c>
      <c r="D2526">
        <v>0.81697304085303979</v>
      </c>
      <c r="E2526">
        <f>$F$41</f>
        <v>1.1509049900775843</v>
      </c>
    </row>
    <row r="2527" spans="2:5" x14ac:dyDescent="0.25">
      <c r="B2527">
        <v>0.75503221983427393</v>
      </c>
      <c r="C2527">
        <f t="shared" si="2"/>
        <v>0.28556289227488924</v>
      </c>
      <c r="D2527">
        <v>0.81697304085303979</v>
      </c>
      <c r="E2527">
        <v>0</v>
      </c>
    </row>
    <row r="2528" spans="2:5" x14ac:dyDescent="0.25">
      <c r="B2528">
        <v>0.75688119956617739</v>
      </c>
      <c r="C2528">
        <f t="shared" si="2"/>
        <v>0.28556289227488924</v>
      </c>
      <c r="D2528">
        <v>0.81697304085303979</v>
      </c>
      <c r="E2528">
        <f>$F$42</f>
        <v>1.6441499858251039</v>
      </c>
    </row>
    <row r="2529" spans="2:5" x14ac:dyDescent="0.25">
      <c r="B2529">
        <v>0.75873017929808084</v>
      </c>
      <c r="C2529">
        <f t="shared" si="2"/>
        <v>0.28556289227488924</v>
      </c>
      <c r="D2529">
        <v>0.82852916417743649</v>
      </c>
      <c r="E2529">
        <f>$F$42</f>
        <v>1.6441499858251039</v>
      </c>
    </row>
    <row r="2530" spans="2:5" x14ac:dyDescent="0.25">
      <c r="B2530">
        <v>0.75919242423105671</v>
      </c>
      <c r="C2530">
        <f t="shared" si="2"/>
        <v>0.28556289227488924</v>
      </c>
      <c r="D2530">
        <v>0.82852916417743649</v>
      </c>
      <c r="E2530">
        <v>0</v>
      </c>
    </row>
    <row r="2531" spans="2:5" x14ac:dyDescent="0.25">
      <c r="B2531">
        <v>0.75919242423105671</v>
      </c>
      <c r="C2531">
        <v>0</v>
      </c>
      <c r="D2531">
        <v>0.82852916417743649</v>
      </c>
      <c r="E2531">
        <f>$F$43</f>
        <v>1.8518320892977671</v>
      </c>
    </row>
    <row r="2532" spans="2:5" x14ac:dyDescent="0.25">
      <c r="B2532">
        <v>0.75919242423105671</v>
      </c>
      <c r="C2532">
        <f>0</f>
        <v>0</v>
      </c>
      <c r="D2532">
        <v>0.84008528750183309</v>
      </c>
      <c r="E2532">
        <f>$F$43</f>
        <v>1.8518320892977671</v>
      </c>
    </row>
    <row r="2533" spans="2:5" x14ac:dyDescent="0.25">
      <c r="B2533">
        <v>0.75919242423105671</v>
      </c>
      <c r="C2533">
        <f t="shared" ref="C2533:C2540" si="3">$F$37</f>
        <v>0.32882999716502398</v>
      </c>
      <c r="D2533">
        <v>0.84008528750183309</v>
      </c>
      <c r="E2533">
        <v>0</v>
      </c>
    </row>
    <row r="2534" spans="2:5" x14ac:dyDescent="0.25">
      <c r="B2534">
        <v>0.76104140396296016</v>
      </c>
      <c r="C2534">
        <f t="shared" si="3"/>
        <v>0.32882999716502398</v>
      </c>
      <c r="D2534">
        <v>0.84008528750183309</v>
      </c>
      <c r="E2534">
        <f>$F$44</f>
        <v>2.3710373479793829</v>
      </c>
    </row>
    <row r="2535" spans="2:5" x14ac:dyDescent="0.25">
      <c r="B2535">
        <v>0.76289038369486362</v>
      </c>
      <c r="C2535">
        <f t="shared" si="3"/>
        <v>0.32882999716502398</v>
      </c>
      <c r="D2535">
        <v>0.85164141082622968</v>
      </c>
      <c r="E2535">
        <f>$F$44</f>
        <v>2.3710373479793829</v>
      </c>
    </row>
    <row r="2536" spans="2:5" x14ac:dyDescent="0.25">
      <c r="B2536">
        <v>0.76473936342676707</v>
      </c>
      <c r="C2536">
        <f t="shared" si="3"/>
        <v>0.32882999716502398</v>
      </c>
      <c r="D2536">
        <v>0.85164141082622968</v>
      </c>
      <c r="E2536">
        <v>0</v>
      </c>
    </row>
    <row r="2537" spans="2:5" x14ac:dyDescent="0.25">
      <c r="B2537">
        <v>0.76658834315867053</v>
      </c>
      <c r="C2537">
        <f t="shared" si="3"/>
        <v>0.32882999716502398</v>
      </c>
      <c r="D2537">
        <v>0.85164141082622968</v>
      </c>
      <c r="E2537">
        <f>$F$45</f>
        <v>2.8037083968807051</v>
      </c>
    </row>
    <row r="2538" spans="2:5" x14ac:dyDescent="0.25">
      <c r="B2538">
        <v>0.76843732289057398</v>
      </c>
      <c r="C2538">
        <f t="shared" si="3"/>
        <v>0.32882999716502398</v>
      </c>
      <c r="D2538">
        <v>0.86319753415062639</v>
      </c>
      <c r="E2538">
        <f>$F$45</f>
        <v>2.8037083968807051</v>
      </c>
    </row>
    <row r="2539" spans="2:5" x14ac:dyDescent="0.25">
      <c r="B2539">
        <v>0.77028630262247744</v>
      </c>
      <c r="C2539">
        <f t="shared" si="3"/>
        <v>0.32882999716502398</v>
      </c>
      <c r="D2539">
        <v>0.86319753415062639</v>
      </c>
      <c r="E2539">
        <v>0</v>
      </c>
    </row>
    <row r="2540" spans="2:5" x14ac:dyDescent="0.25">
      <c r="B2540">
        <v>0.7707485475554533</v>
      </c>
      <c r="C2540">
        <f t="shared" si="3"/>
        <v>0.32882999716502398</v>
      </c>
      <c r="D2540">
        <v>0.86319753415062639</v>
      </c>
      <c r="E2540">
        <f>$F$46</f>
        <v>2.7777481339466492</v>
      </c>
    </row>
    <row r="2541" spans="2:5" x14ac:dyDescent="0.25">
      <c r="B2541">
        <v>0.7707485475554533</v>
      </c>
      <c r="C2541">
        <v>0</v>
      </c>
      <c r="D2541">
        <v>0.87475365747502298</v>
      </c>
      <c r="E2541">
        <f>$F$46</f>
        <v>2.7777481339466492</v>
      </c>
    </row>
    <row r="2542" spans="2:5" x14ac:dyDescent="0.25">
      <c r="B2542">
        <v>0.7707485475554533</v>
      </c>
      <c r="C2542">
        <f>0</f>
        <v>0</v>
      </c>
      <c r="D2542">
        <v>0.87475365747502298</v>
      </c>
      <c r="E2542">
        <v>0</v>
      </c>
    </row>
    <row r="2543" spans="2:5" x14ac:dyDescent="0.25">
      <c r="B2543">
        <v>0.7707485475554533</v>
      </c>
      <c r="C2543">
        <f t="shared" ref="C2543:C2550" si="4">$F$38</f>
        <v>0.54516552161569243</v>
      </c>
      <c r="D2543">
        <v>0.87475365747502298</v>
      </c>
      <c r="E2543">
        <f>$F$47</f>
        <v>3.5305957590349948</v>
      </c>
    </row>
    <row r="2544" spans="2:5" x14ac:dyDescent="0.25">
      <c r="B2544">
        <v>0.77259752728735676</v>
      </c>
      <c r="C2544">
        <f t="shared" si="4"/>
        <v>0.54516552161569243</v>
      </c>
      <c r="D2544">
        <v>0.88630978079941958</v>
      </c>
      <c r="E2544">
        <f>$F$47</f>
        <v>3.5305957590349948</v>
      </c>
    </row>
    <row r="2545" spans="2:5" x14ac:dyDescent="0.25">
      <c r="B2545">
        <v>0.77444650701926021</v>
      </c>
      <c r="C2545">
        <f t="shared" si="4"/>
        <v>0.54516552161569243</v>
      </c>
      <c r="D2545">
        <v>0.88630978079941958</v>
      </c>
      <c r="E2545">
        <v>0</v>
      </c>
    </row>
    <row r="2546" spans="2:5" x14ac:dyDescent="0.25">
      <c r="B2546">
        <v>0.77629548675116367</v>
      </c>
      <c r="C2546">
        <f t="shared" si="4"/>
        <v>0.54516552161569243</v>
      </c>
      <c r="D2546">
        <v>0.88630978079941958</v>
      </c>
      <c r="E2546">
        <f>$F$48</f>
        <v>3.781544967397775</v>
      </c>
    </row>
    <row r="2547" spans="2:5" x14ac:dyDescent="0.25">
      <c r="B2547">
        <v>0.77814446648306712</v>
      </c>
      <c r="C2547">
        <f t="shared" si="4"/>
        <v>0.54516552161569243</v>
      </c>
      <c r="D2547">
        <v>0.89786590412381617</v>
      </c>
      <c r="E2547">
        <f>$F$48</f>
        <v>3.781544967397775</v>
      </c>
    </row>
    <row r="2548" spans="2:5" x14ac:dyDescent="0.25">
      <c r="B2548">
        <v>0.77999344621497058</v>
      </c>
      <c r="C2548">
        <f t="shared" si="4"/>
        <v>0.54516552161569243</v>
      </c>
      <c r="D2548">
        <v>0.89786590412381617</v>
      </c>
      <c r="E2548">
        <v>0</v>
      </c>
    </row>
    <row r="2549" spans="2:5" x14ac:dyDescent="0.25">
      <c r="B2549">
        <v>0.78184242594687403</v>
      </c>
      <c r="C2549">
        <f t="shared" si="4"/>
        <v>0.54516552161569243</v>
      </c>
      <c r="D2549">
        <v>0.89786590412381617</v>
      </c>
      <c r="E2549">
        <f>$F$49</f>
        <v>4.015187333804465</v>
      </c>
    </row>
    <row r="2550" spans="2:5" x14ac:dyDescent="0.25">
      <c r="B2550">
        <v>0.78230467087985001</v>
      </c>
      <c r="C2550">
        <f t="shared" si="4"/>
        <v>0.54516552161569243</v>
      </c>
      <c r="D2550">
        <v>0.90942202744821288</v>
      </c>
      <c r="E2550">
        <f>$F$49</f>
        <v>4.015187333804465</v>
      </c>
    </row>
    <row r="2551" spans="2:5" x14ac:dyDescent="0.25">
      <c r="B2551">
        <v>0.78230467087985001</v>
      </c>
      <c r="C2551">
        <v>0</v>
      </c>
      <c r="D2551">
        <v>0.90942202744821288</v>
      </c>
      <c r="E2551">
        <v>0</v>
      </c>
    </row>
    <row r="2552" spans="2:5" x14ac:dyDescent="0.25">
      <c r="B2552">
        <v>0.78230467087985001</v>
      </c>
      <c r="C2552">
        <f>0</f>
        <v>0</v>
      </c>
      <c r="D2552">
        <v>0.90942202744821288</v>
      </c>
      <c r="E2552">
        <f>$F$50</f>
        <v>4.34401733096953</v>
      </c>
    </row>
    <row r="2553" spans="2:5" x14ac:dyDescent="0.25">
      <c r="B2553">
        <v>0.78230467087985001</v>
      </c>
      <c r="C2553">
        <f t="shared" ref="C2553:C2560" si="5">$F$39</f>
        <v>0.53651210063767085</v>
      </c>
      <c r="D2553">
        <v>0.92097815077260947</v>
      </c>
      <c r="E2553">
        <f>$F$50</f>
        <v>4.34401733096953</v>
      </c>
    </row>
    <row r="2554" spans="2:5" x14ac:dyDescent="0.25">
      <c r="B2554">
        <v>0.78415365061175346</v>
      </c>
      <c r="C2554">
        <f t="shared" si="5"/>
        <v>0.53651210063767085</v>
      </c>
      <c r="D2554">
        <v>0.92097815077260947</v>
      </c>
      <c r="E2554">
        <v>0</v>
      </c>
    </row>
    <row r="2555" spans="2:5" x14ac:dyDescent="0.25">
      <c r="B2555">
        <v>0.78600263034365692</v>
      </c>
      <c r="C2555">
        <f t="shared" si="5"/>
        <v>0.53651210063767085</v>
      </c>
      <c r="D2555">
        <v>0.92097815077260947</v>
      </c>
      <c r="E2555">
        <f>$F$51</f>
        <v>4.4738186456399296</v>
      </c>
    </row>
    <row r="2556" spans="2:5" x14ac:dyDescent="0.25">
      <c r="B2556">
        <v>0.78785161007556037</v>
      </c>
      <c r="C2556">
        <f t="shared" si="5"/>
        <v>0.53651210063767085</v>
      </c>
      <c r="D2556">
        <v>0.93253427409700607</v>
      </c>
      <c r="E2556">
        <f>$F$51</f>
        <v>4.4738186456399296</v>
      </c>
    </row>
    <row r="2557" spans="2:5" x14ac:dyDescent="0.25">
      <c r="B2557">
        <v>0.78970058980746383</v>
      </c>
      <c r="C2557">
        <f t="shared" si="5"/>
        <v>0.53651210063767085</v>
      </c>
      <c r="D2557">
        <v>0.93253427409700607</v>
      </c>
      <c r="E2557">
        <v>0</v>
      </c>
    </row>
    <row r="2558" spans="2:5" x14ac:dyDescent="0.25">
      <c r="B2558">
        <v>0.79154956953936728</v>
      </c>
      <c r="C2558">
        <f t="shared" si="5"/>
        <v>0.53651210063767085</v>
      </c>
      <c r="D2558">
        <v>0.93253427409700607</v>
      </c>
      <c r="E2558">
        <f>$F$52</f>
        <v>4.3007502260793533</v>
      </c>
    </row>
    <row r="2559" spans="2:5" x14ac:dyDescent="0.25">
      <c r="B2559">
        <v>0.79339854927127074</v>
      </c>
      <c r="C2559">
        <f t="shared" si="5"/>
        <v>0.53651210063767085</v>
      </c>
      <c r="D2559">
        <v>0.94409039742140277</v>
      </c>
      <c r="E2559">
        <f>$F$52</f>
        <v>4.3007502260793533</v>
      </c>
    </row>
    <row r="2560" spans="2:5" x14ac:dyDescent="0.25">
      <c r="B2560">
        <v>0.7938607942042466</v>
      </c>
      <c r="C2560">
        <f t="shared" si="5"/>
        <v>0.53651210063767085</v>
      </c>
      <c r="D2560">
        <v>0.94409039742140277</v>
      </c>
      <c r="E2560">
        <v>0</v>
      </c>
    </row>
    <row r="2561" spans="2:5" x14ac:dyDescent="0.25">
      <c r="B2561">
        <v>0.7938607942042466</v>
      </c>
      <c r="C2561">
        <v>0</v>
      </c>
      <c r="D2561">
        <v>0.94409039742140277</v>
      </c>
      <c r="E2561">
        <f>$F$53</f>
        <v>4.768034958892847</v>
      </c>
    </row>
    <row r="2562" spans="2:5" x14ac:dyDescent="0.25">
      <c r="B2562">
        <v>0.7938607942042466</v>
      </c>
      <c r="C2562">
        <f>0</f>
        <v>0</v>
      </c>
      <c r="D2562">
        <v>0.95564652074579937</v>
      </c>
      <c r="E2562">
        <f>$F$53</f>
        <v>4.768034958892847</v>
      </c>
    </row>
    <row r="2563" spans="2:5" x14ac:dyDescent="0.25">
      <c r="B2563">
        <v>0.7938607942042466</v>
      </c>
      <c r="C2563">
        <f t="shared" ref="C2563:C2570" si="6">$F$40</f>
        <v>0.80476815095650611</v>
      </c>
      <c r="D2563">
        <v>0.95564652074579937</v>
      </c>
      <c r="E2563">
        <v>0</v>
      </c>
    </row>
    <row r="2564" spans="2:5" x14ac:dyDescent="0.25">
      <c r="B2564">
        <v>0.79570977393615006</v>
      </c>
      <c r="C2564">
        <f t="shared" si="6"/>
        <v>0.80476815095650611</v>
      </c>
      <c r="D2564">
        <v>0.95564652074579937</v>
      </c>
      <c r="E2564">
        <f>$F$54</f>
        <v>4.9757170623654945</v>
      </c>
    </row>
    <row r="2565" spans="2:5" x14ac:dyDescent="0.25">
      <c r="B2565">
        <v>0.79755875366805351</v>
      </c>
      <c r="C2565">
        <f t="shared" si="6"/>
        <v>0.80476815095650611</v>
      </c>
      <c r="D2565">
        <v>0.96720264407019596</v>
      </c>
      <c r="E2565">
        <f>$F$54</f>
        <v>4.9757170623654945</v>
      </c>
    </row>
    <row r="2566" spans="2:5" x14ac:dyDescent="0.25">
      <c r="B2566">
        <v>0.79940773339995697</v>
      </c>
      <c r="C2566">
        <f t="shared" si="6"/>
        <v>0.80476815095650611</v>
      </c>
      <c r="D2566">
        <v>0.96720264407019596</v>
      </c>
      <c r="E2566">
        <v>0</v>
      </c>
    </row>
    <row r="2567" spans="2:5" x14ac:dyDescent="0.25">
      <c r="B2567">
        <v>0.80125671313186042</v>
      </c>
      <c r="C2567">
        <f t="shared" si="6"/>
        <v>0.80476815095650611</v>
      </c>
      <c r="D2567">
        <v>0.96720264407019596</v>
      </c>
      <c r="E2567">
        <f>$F$55</f>
        <v>4.534392592486121</v>
      </c>
    </row>
    <row r="2568" spans="2:5" x14ac:dyDescent="0.25">
      <c r="B2568">
        <v>0.80310569286376388</v>
      </c>
      <c r="C2568">
        <f t="shared" si="6"/>
        <v>0.80476815095650611</v>
      </c>
      <c r="D2568">
        <v>0.97875876739459255</v>
      </c>
      <c r="E2568">
        <f>$F$55</f>
        <v>4.534392592486121</v>
      </c>
    </row>
    <row r="2569" spans="2:5" x14ac:dyDescent="0.25">
      <c r="B2569">
        <v>0.80495467259566733</v>
      </c>
      <c r="C2569">
        <f t="shared" si="6"/>
        <v>0.80476815095650611</v>
      </c>
      <c r="D2569">
        <v>0.97875876739459255</v>
      </c>
      <c r="E2569">
        <v>0</v>
      </c>
    </row>
    <row r="2570" spans="2:5" x14ac:dyDescent="0.25">
      <c r="B2570">
        <v>0.80541691752864319</v>
      </c>
      <c r="C2570">
        <f t="shared" si="6"/>
        <v>0.80476815095650611</v>
      </c>
      <c r="D2570">
        <v>0.97875876739459255</v>
      </c>
      <c r="E2570">
        <f>$F$56</f>
        <v>4.3526707519475138</v>
      </c>
    </row>
    <row r="2571" spans="2:5" x14ac:dyDescent="0.25">
      <c r="B2571">
        <v>0.80541691752864319</v>
      </c>
      <c r="C2571">
        <v>0</v>
      </c>
      <c r="D2571">
        <v>0.99031489071898926</v>
      </c>
      <c r="E2571">
        <f>$F$56</f>
        <v>4.3526707519475138</v>
      </c>
    </row>
    <row r="2572" spans="2:5" x14ac:dyDescent="0.25">
      <c r="B2572">
        <v>0.80541691752864319</v>
      </c>
      <c r="C2572">
        <f>0</f>
        <v>0</v>
      </c>
      <c r="D2572">
        <v>0.99031489071898926</v>
      </c>
      <c r="E2572">
        <v>0</v>
      </c>
    </row>
    <row r="2573" spans="2:5" x14ac:dyDescent="0.25">
      <c r="B2573">
        <v>0.80541691752864319</v>
      </c>
      <c r="C2573">
        <f t="shared" ref="C2573:C2580" si="7">$F$41</f>
        <v>1.1509049900775843</v>
      </c>
      <c r="D2573">
        <v>0.99031489071898926</v>
      </c>
      <c r="E2573">
        <f>$F$57</f>
        <v>3.9719202289143354</v>
      </c>
    </row>
    <row r="2574" spans="2:5" x14ac:dyDescent="0.25">
      <c r="B2574">
        <v>0.80726589726054665</v>
      </c>
      <c r="C2574">
        <f t="shared" si="7"/>
        <v>1.1509049900775843</v>
      </c>
      <c r="D2574">
        <v>1.001871014043386</v>
      </c>
      <c r="E2574">
        <f>$F$57</f>
        <v>3.9719202289143354</v>
      </c>
    </row>
    <row r="2575" spans="2:5" x14ac:dyDescent="0.25">
      <c r="B2575">
        <v>0.8091148769924501</v>
      </c>
      <c r="C2575">
        <f t="shared" si="7"/>
        <v>1.1509049900775843</v>
      </c>
      <c r="D2575">
        <v>1.001871014043386</v>
      </c>
      <c r="E2575">
        <v>0</v>
      </c>
    </row>
    <row r="2576" spans="2:5" x14ac:dyDescent="0.25">
      <c r="B2576">
        <v>0.81096385672435356</v>
      </c>
      <c r="C2576">
        <f t="shared" si="7"/>
        <v>1.1509049900775843</v>
      </c>
      <c r="D2576">
        <v>1.001871014043386</v>
      </c>
      <c r="E2576">
        <f>$F$58</f>
        <v>3.8680791771780423</v>
      </c>
    </row>
    <row r="2577" spans="2:5" x14ac:dyDescent="0.25">
      <c r="B2577">
        <v>0.81281283645625702</v>
      </c>
      <c r="C2577">
        <f t="shared" si="7"/>
        <v>1.1509049900775843</v>
      </c>
      <c r="D2577">
        <v>1.0134271373677826</v>
      </c>
      <c r="E2577">
        <f>$F$58</f>
        <v>3.8680791771780423</v>
      </c>
    </row>
    <row r="2578" spans="2:5" x14ac:dyDescent="0.25">
      <c r="B2578">
        <v>0.81466181618816047</v>
      </c>
      <c r="C2578">
        <f t="shared" si="7"/>
        <v>1.1509049900775843</v>
      </c>
      <c r="D2578">
        <v>1.0134271373677826</v>
      </c>
      <c r="E2578">
        <v>0</v>
      </c>
    </row>
    <row r="2579" spans="2:5" x14ac:dyDescent="0.25">
      <c r="B2579">
        <v>0.81651079592006393</v>
      </c>
      <c r="C2579">
        <f t="shared" si="7"/>
        <v>1.1509049900775843</v>
      </c>
      <c r="D2579">
        <v>1.0134271373677826</v>
      </c>
      <c r="E2579">
        <f>$F$59</f>
        <v>3.5046354961009123</v>
      </c>
    </row>
    <row r="2580" spans="2:5" x14ac:dyDescent="0.25">
      <c r="B2580">
        <v>0.81697304085303979</v>
      </c>
      <c r="C2580">
        <f t="shared" si="7"/>
        <v>1.1509049900775843</v>
      </c>
      <c r="D2580">
        <v>1.0249832606921792</v>
      </c>
      <c r="E2580">
        <f>$F$59</f>
        <v>3.5046354961009123</v>
      </c>
    </row>
    <row r="2581" spans="2:5" x14ac:dyDescent="0.25">
      <c r="B2581">
        <v>0.81697304085303979</v>
      </c>
      <c r="C2581">
        <v>0</v>
      </c>
      <c r="D2581">
        <v>1.0249832606921792</v>
      </c>
      <c r="E2581">
        <v>0</v>
      </c>
    </row>
    <row r="2582" spans="2:5" x14ac:dyDescent="0.25">
      <c r="B2582">
        <v>0.81697304085303979</v>
      </c>
      <c r="C2582">
        <f>0</f>
        <v>0</v>
      </c>
      <c r="D2582">
        <v>1.0249832606921792</v>
      </c>
      <c r="E2582">
        <f>$F$60</f>
        <v>3.4267547072986684</v>
      </c>
    </row>
    <row r="2583" spans="2:5" x14ac:dyDescent="0.25">
      <c r="B2583">
        <v>0.81697304085303979</v>
      </c>
      <c r="C2583">
        <f t="shared" ref="C2583:C2590" si="8">$F$42</f>
        <v>1.6441499858251039</v>
      </c>
      <c r="D2583">
        <v>1.0365393840165757</v>
      </c>
      <c r="E2583">
        <f>$F$60</f>
        <v>3.4267547072986684</v>
      </c>
    </row>
    <row r="2584" spans="2:5" x14ac:dyDescent="0.25">
      <c r="B2584">
        <v>0.81882202058494324</v>
      </c>
      <c r="C2584">
        <f t="shared" si="8"/>
        <v>1.6441499858251039</v>
      </c>
      <c r="D2584">
        <v>1.0365393840165757</v>
      </c>
      <c r="E2584">
        <v>0</v>
      </c>
    </row>
    <row r="2585" spans="2:5" x14ac:dyDescent="0.25">
      <c r="B2585">
        <v>0.8206710003168467</v>
      </c>
      <c r="C2585">
        <f t="shared" si="8"/>
        <v>1.6441499858251039</v>
      </c>
      <c r="D2585">
        <v>1.0365393840165757</v>
      </c>
      <c r="E2585">
        <f>$F$61</f>
        <v>2.9162028695950868</v>
      </c>
    </row>
    <row r="2586" spans="2:5" x14ac:dyDescent="0.25">
      <c r="B2586">
        <v>0.82251998004875015</v>
      </c>
      <c r="C2586">
        <f t="shared" si="8"/>
        <v>1.6441499858251039</v>
      </c>
      <c r="D2586">
        <v>1.0480955073409723</v>
      </c>
      <c r="E2586">
        <f>$F$61</f>
        <v>2.9162028695950868</v>
      </c>
    </row>
    <row r="2587" spans="2:5" x14ac:dyDescent="0.25">
      <c r="B2587">
        <v>0.82436895978065361</v>
      </c>
      <c r="C2587">
        <f t="shared" si="8"/>
        <v>1.6441499858251039</v>
      </c>
      <c r="D2587">
        <v>1.0480955073409723</v>
      </c>
      <c r="E2587">
        <v>0</v>
      </c>
    </row>
    <row r="2588" spans="2:5" x14ac:dyDescent="0.25">
      <c r="B2588">
        <v>0.82621793951255706</v>
      </c>
      <c r="C2588">
        <f t="shared" si="8"/>
        <v>1.6441499858251039</v>
      </c>
      <c r="D2588">
        <v>1.0480955073409723</v>
      </c>
      <c r="E2588">
        <f>$F$62</f>
        <v>2.4489181367816255</v>
      </c>
    </row>
    <row r="2589" spans="2:5" x14ac:dyDescent="0.25">
      <c r="B2589">
        <v>0.82806691924446052</v>
      </c>
      <c r="C2589">
        <f t="shared" si="8"/>
        <v>1.6441499858251039</v>
      </c>
      <c r="D2589">
        <v>1.0596516306653689</v>
      </c>
      <c r="E2589">
        <f>$F$62</f>
        <v>2.4489181367816255</v>
      </c>
    </row>
    <row r="2590" spans="2:5" x14ac:dyDescent="0.25">
      <c r="B2590">
        <v>0.82852916417743649</v>
      </c>
      <c r="C2590">
        <f t="shared" si="8"/>
        <v>1.6441499858251039</v>
      </c>
      <c r="D2590">
        <v>1.0596516306653689</v>
      </c>
      <c r="E2590">
        <v>0</v>
      </c>
    </row>
    <row r="2591" spans="2:5" x14ac:dyDescent="0.25">
      <c r="B2591">
        <v>0.82852916417743649</v>
      </c>
      <c r="C2591">
        <v>0</v>
      </c>
      <c r="D2591">
        <v>1.0596516306653689</v>
      </c>
      <c r="E2591">
        <f>$F$63</f>
        <v>2.0508607717923817</v>
      </c>
    </row>
    <row r="2592" spans="2:5" x14ac:dyDescent="0.25">
      <c r="B2592">
        <v>0.82852916417743649</v>
      </c>
      <c r="C2592">
        <f>0</f>
        <v>0</v>
      </c>
      <c r="D2592">
        <v>1.0712077539897655</v>
      </c>
      <c r="E2592">
        <f>$F$63</f>
        <v>2.0508607717923817</v>
      </c>
    </row>
    <row r="2593" spans="2:5" x14ac:dyDescent="0.25">
      <c r="B2593">
        <v>0.82852916417743649</v>
      </c>
      <c r="C2593">
        <f t="shared" ref="C2593:C2600" si="9">$F$43</f>
        <v>1.8518320892977671</v>
      </c>
      <c r="D2593">
        <v>1.0712077539897655</v>
      </c>
      <c r="E2593">
        <v>0</v>
      </c>
    </row>
    <row r="2594" spans="2:5" x14ac:dyDescent="0.25">
      <c r="B2594">
        <v>0.83037814390933995</v>
      </c>
      <c r="C2594">
        <f t="shared" si="9"/>
        <v>1.8518320892977671</v>
      </c>
      <c r="D2594">
        <v>1.0712077539897655</v>
      </c>
      <c r="E2594">
        <f>$F$64</f>
        <v>1.5662691970228779</v>
      </c>
    </row>
    <row r="2595" spans="2:5" x14ac:dyDescent="0.25">
      <c r="B2595">
        <v>0.8322271236412434</v>
      </c>
      <c r="C2595">
        <f t="shared" si="9"/>
        <v>1.8518320892977671</v>
      </c>
      <c r="D2595">
        <v>1.0827638773141621</v>
      </c>
      <c r="E2595">
        <f>$F$64</f>
        <v>1.5662691970228779</v>
      </c>
    </row>
    <row r="2596" spans="2:5" x14ac:dyDescent="0.25">
      <c r="B2596">
        <v>0.83407610337314686</v>
      </c>
      <c r="C2596">
        <f t="shared" si="9"/>
        <v>1.8518320892977671</v>
      </c>
      <c r="D2596">
        <v>1.0827638773141621</v>
      </c>
      <c r="E2596">
        <v>0</v>
      </c>
    </row>
    <row r="2597" spans="2:5" x14ac:dyDescent="0.25">
      <c r="B2597">
        <v>0.83592508310505031</v>
      </c>
      <c r="C2597">
        <f t="shared" si="9"/>
        <v>1.8518320892977671</v>
      </c>
      <c r="D2597">
        <v>1.0827638773141621</v>
      </c>
      <c r="E2597">
        <f>$F$65</f>
        <v>1.3585870935502087</v>
      </c>
    </row>
    <row r="2598" spans="2:5" x14ac:dyDescent="0.25">
      <c r="B2598">
        <v>0.83777406283695377</v>
      </c>
      <c r="C2598">
        <f t="shared" si="9"/>
        <v>1.8518320892977671</v>
      </c>
      <c r="D2598">
        <v>1.0943200006385589</v>
      </c>
      <c r="E2598">
        <f>$F$65</f>
        <v>1.3585870935502087</v>
      </c>
    </row>
    <row r="2599" spans="2:5" x14ac:dyDescent="0.25">
      <c r="B2599">
        <v>0.83962304256885723</v>
      </c>
      <c r="C2599">
        <f t="shared" si="9"/>
        <v>1.8518320892977671</v>
      </c>
      <c r="D2599">
        <v>1.0943200006385589</v>
      </c>
      <c r="E2599">
        <v>0</v>
      </c>
    </row>
    <row r="2600" spans="2:5" x14ac:dyDescent="0.25">
      <c r="B2600">
        <v>0.84008528750183309</v>
      </c>
      <c r="C2600">
        <f t="shared" si="9"/>
        <v>1.8518320892977671</v>
      </c>
      <c r="D2600">
        <v>1.0943200006385589</v>
      </c>
      <c r="E2600">
        <f>$F$66</f>
        <v>0.99514341247309501</v>
      </c>
    </row>
    <row r="2601" spans="2:5" x14ac:dyDescent="0.25">
      <c r="B2601">
        <v>0.84008528750183309</v>
      </c>
      <c r="C2601">
        <v>0</v>
      </c>
      <c r="D2601">
        <v>1.1058761239629555</v>
      </c>
      <c r="E2601">
        <f>$F$66</f>
        <v>0.99514341247309501</v>
      </c>
    </row>
    <row r="2602" spans="2:5" x14ac:dyDescent="0.25">
      <c r="B2602">
        <v>0.84008528750183309</v>
      </c>
      <c r="C2602">
        <f>0</f>
        <v>0</v>
      </c>
      <c r="D2602">
        <v>1.1058761239629555</v>
      </c>
      <c r="E2602">
        <v>0</v>
      </c>
    </row>
    <row r="2603" spans="2:5" x14ac:dyDescent="0.25">
      <c r="B2603">
        <v>0.84008528750183309</v>
      </c>
      <c r="C2603">
        <f t="shared" ref="C2603:C2610" si="10">$F$44</f>
        <v>2.3710373479793829</v>
      </c>
      <c r="D2603">
        <v>1.1058761239629555</v>
      </c>
      <c r="E2603">
        <f>$F$67</f>
        <v>0.75284762508834802</v>
      </c>
    </row>
    <row r="2604" spans="2:5" x14ac:dyDescent="0.25">
      <c r="B2604">
        <v>0.84193426723373654</v>
      </c>
      <c r="C2604">
        <f t="shared" si="10"/>
        <v>2.3710373479793829</v>
      </c>
      <c r="D2604">
        <v>1.1174322472873521</v>
      </c>
      <c r="E2604">
        <f>$F$67</f>
        <v>0.75284762508834802</v>
      </c>
    </row>
    <row r="2605" spans="2:5" x14ac:dyDescent="0.25">
      <c r="B2605">
        <v>0.84378324696564</v>
      </c>
      <c r="C2605">
        <f t="shared" si="10"/>
        <v>2.3710373479793829</v>
      </c>
      <c r="D2605">
        <v>1.1174322472873521</v>
      </c>
      <c r="E2605">
        <v>0</v>
      </c>
    </row>
    <row r="2606" spans="2:5" x14ac:dyDescent="0.25">
      <c r="B2606">
        <v>0.84563222669754345</v>
      </c>
      <c r="C2606">
        <f t="shared" si="10"/>
        <v>2.3710373479793829</v>
      </c>
      <c r="D2606">
        <v>1.1174322472873521</v>
      </c>
      <c r="E2606">
        <f>$F$68</f>
        <v>0.57112578454978291</v>
      </c>
    </row>
    <row r="2607" spans="2:5" x14ac:dyDescent="0.25">
      <c r="B2607">
        <v>0.84748120642944691</v>
      </c>
      <c r="C2607">
        <f t="shared" si="10"/>
        <v>2.3710373479793829</v>
      </c>
      <c r="D2607">
        <v>1.1289883706117487</v>
      </c>
      <c r="E2607">
        <f>$F$68</f>
        <v>0.57112578454978291</v>
      </c>
    </row>
    <row r="2608" spans="2:5" x14ac:dyDescent="0.25">
      <c r="B2608">
        <v>0.84933018616135036</v>
      </c>
      <c r="C2608">
        <f t="shared" si="10"/>
        <v>2.3710373479793829</v>
      </c>
      <c r="D2608">
        <v>1.1289883706117487</v>
      </c>
      <c r="E2608">
        <v>0</v>
      </c>
    </row>
    <row r="2609" spans="2:5" x14ac:dyDescent="0.25">
      <c r="B2609">
        <v>0.85117916589325382</v>
      </c>
      <c r="C2609">
        <f t="shared" si="10"/>
        <v>2.3710373479793829</v>
      </c>
      <c r="D2609">
        <v>1.1289883706117487</v>
      </c>
      <c r="E2609">
        <f>$F$69</f>
        <v>0.3894039440112082</v>
      </c>
    </row>
    <row r="2610" spans="2:5" x14ac:dyDescent="0.25">
      <c r="B2610">
        <v>0.85164141082622968</v>
      </c>
      <c r="C2610">
        <f t="shared" si="10"/>
        <v>2.3710373479793829</v>
      </c>
      <c r="D2610">
        <v>1.1405444939361453</v>
      </c>
      <c r="E2610">
        <f>$F$69</f>
        <v>0.3894039440112082</v>
      </c>
    </row>
    <row r="2611" spans="2:5" x14ac:dyDescent="0.25">
      <c r="B2611">
        <v>0.85164141082622968</v>
      </c>
      <c r="C2611">
        <v>0</v>
      </c>
      <c r="D2611">
        <v>1.1405444939361453</v>
      </c>
      <c r="E2611">
        <v>0</v>
      </c>
    </row>
    <row r="2612" spans="2:5" x14ac:dyDescent="0.25">
      <c r="B2612">
        <v>0.85164141082622968</v>
      </c>
      <c r="C2612">
        <f>0</f>
        <v>0</v>
      </c>
      <c r="D2612">
        <v>1.1405444939361453</v>
      </c>
      <c r="E2612">
        <f>$F$70</f>
        <v>0.2076821034726391</v>
      </c>
    </row>
    <row r="2613" spans="2:5" x14ac:dyDescent="0.25">
      <c r="B2613">
        <v>0.85164141082622968</v>
      </c>
      <c r="C2613">
        <f t="shared" ref="C2613:C2620" si="11">$F$45</f>
        <v>2.8037083968807051</v>
      </c>
      <c r="D2613">
        <v>1.1521006172605421</v>
      </c>
      <c r="E2613">
        <f>$F$70</f>
        <v>0.2076821034726391</v>
      </c>
    </row>
    <row r="2614" spans="2:5" x14ac:dyDescent="0.25">
      <c r="B2614">
        <v>0.85349039055813314</v>
      </c>
      <c r="C2614">
        <f t="shared" si="11"/>
        <v>2.8037083968807051</v>
      </c>
      <c r="D2614">
        <v>1.1521006172605421</v>
      </c>
      <c r="E2614">
        <v>0</v>
      </c>
    </row>
    <row r="2615" spans="2:5" x14ac:dyDescent="0.25">
      <c r="B2615">
        <v>0.85533937029003659</v>
      </c>
      <c r="C2615">
        <f t="shared" si="11"/>
        <v>2.8037083968807051</v>
      </c>
      <c r="D2615">
        <v>1.1521006172605421</v>
      </c>
      <c r="E2615">
        <f>$F$71</f>
        <v>7.7880788802243556E-2</v>
      </c>
    </row>
    <row r="2616" spans="2:5" x14ac:dyDescent="0.25">
      <c r="B2616">
        <v>0.85718835002194005</v>
      </c>
      <c r="C2616">
        <f t="shared" si="11"/>
        <v>2.8037083968807051</v>
      </c>
      <c r="D2616">
        <v>1.1636567405849387</v>
      </c>
      <c r="E2616">
        <f>$F$71</f>
        <v>7.7880788802243556E-2</v>
      </c>
    </row>
    <row r="2617" spans="2:5" x14ac:dyDescent="0.25">
      <c r="B2617">
        <v>0.8590373297538435</v>
      </c>
      <c r="C2617">
        <f t="shared" si="11"/>
        <v>2.8037083968807051</v>
      </c>
      <c r="D2617">
        <v>1.1636567405849387</v>
      </c>
      <c r="E2617">
        <v>0</v>
      </c>
    </row>
    <row r="2618" spans="2:5" x14ac:dyDescent="0.25">
      <c r="B2618">
        <v>0.86088630948574696</v>
      </c>
      <c r="C2618">
        <f t="shared" si="11"/>
        <v>2.8037083968807051</v>
      </c>
      <c r="D2618">
        <v>1.1636567405849387</v>
      </c>
      <c r="E2618">
        <f>$F$72</f>
        <v>3.4613683912113585E-2</v>
      </c>
    </row>
    <row r="2619" spans="2:5" x14ac:dyDescent="0.25">
      <c r="B2619">
        <v>0.86273528921765041</v>
      </c>
      <c r="C2619">
        <f t="shared" si="11"/>
        <v>2.8037083968807051</v>
      </c>
      <c r="D2619">
        <v>1.1752128639093353</v>
      </c>
      <c r="E2619">
        <f>$F$72</f>
        <v>3.4613683912113585E-2</v>
      </c>
    </row>
    <row r="2620" spans="2:5" x14ac:dyDescent="0.25">
      <c r="B2620">
        <v>0.86319753415062639</v>
      </c>
      <c r="C2620">
        <f t="shared" si="11"/>
        <v>2.8037083968807051</v>
      </c>
      <c r="D2620">
        <v>1.1752128639093353</v>
      </c>
      <c r="E2620">
        <v>0</v>
      </c>
    </row>
    <row r="2621" spans="2:5" x14ac:dyDescent="0.25">
      <c r="B2621">
        <v>0.86319753415062639</v>
      </c>
      <c r="C2621">
        <v>0</v>
      </c>
      <c r="D2621">
        <v>1.1752128639093353</v>
      </c>
      <c r="E2621">
        <f>$F$73</f>
        <v>2.5960262934077983E-2</v>
      </c>
    </row>
    <row r="2622" spans="2:5" x14ac:dyDescent="0.25">
      <c r="B2622">
        <v>0.86319753415062639</v>
      </c>
      <c r="C2622">
        <f>0</f>
        <v>0</v>
      </c>
      <c r="D2622">
        <v>1.1867689872337319</v>
      </c>
      <c r="E2622">
        <f>$F$73</f>
        <v>2.5960262934077983E-2</v>
      </c>
    </row>
    <row r="2623" spans="2:5" x14ac:dyDescent="0.25">
      <c r="B2623">
        <v>0.86319753415062639</v>
      </c>
      <c r="C2623">
        <f t="shared" ref="C2623:C2630" si="12">$F$46</f>
        <v>2.7777481339466492</v>
      </c>
      <c r="D2623">
        <v>1.1867689872337319</v>
      </c>
      <c r="E2623">
        <v>0</v>
      </c>
    </row>
    <row r="2624" spans="2:5" x14ac:dyDescent="0.25">
      <c r="B2624">
        <v>0.86504651388252984</v>
      </c>
      <c r="C2624">
        <f t="shared" si="12"/>
        <v>2.7777481339466492</v>
      </c>
      <c r="D2624">
        <v>1.1867689872337319</v>
      </c>
      <c r="E2624">
        <f>$F$74</f>
        <v>0</v>
      </c>
    </row>
    <row r="2625" spans="2:5" x14ac:dyDescent="0.25">
      <c r="B2625">
        <v>0.8668954936144333</v>
      </c>
      <c r="C2625">
        <f t="shared" si="12"/>
        <v>2.7777481339466492</v>
      </c>
      <c r="E2625">
        <f>$F$74</f>
        <v>0</v>
      </c>
    </row>
    <row r="2626" spans="2:5" x14ac:dyDescent="0.25">
      <c r="B2626">
        <v>0.86874447334633675</v>
      </c>
      <c r="C2626">
        <f t="shared" si="12"/>
        <v>2.7777481339466492</v>
      </c>
      <c r="E2626">
        <v>0</v>
      </c>
    </row>
    <row r="2627" spans="2:5" x14ac:dyDescent="0.25">
      <c r="B2627">
        <v>0.87059345307824021</v>
      </c>
      <c r="C2627">
        <f t="shared" si="12"/>
        <v>2.7777481339466492</v>
      </c>
    </row>
    <row r="2628" spans="2:5" x14ac:dyDescent="0.25">
      <c r="B2628">
        <v>0.87244243281014366</v>
      </c>
      <c r="C2628">
        <f t="shared" si="12"/>
        <v>2.7777481339466492</v>
      </c>
    </row>
    <row r="2629" spans="2:5" x14ac:dyDescent="0.25">
      <c r="B2629">
        <v>0.87429141254204712</v>
      </c>
      <c r="C2629">
        <f t="shared" si="12"/>
        <v>2.7777481339466492</v>
      </c>
    </row>
    <row r="2630" spans="2:5" x14ac:dyDescent="0.25">
      <c r="B2630">
        <v>0.87475365747502298</v>
      </c>
      <c r="C2630">
        <f t="shared" si="12"/>
        <v>2.7777481339466492</v>
      </c>
    </row>
    <row r="2631" spans="2:5" x14ac:dyDescent="0.25">
      <c r="B2631">
        <v>0.87475365747502298</v>
      </c>
      <c r="C2631">
        <v>0</v>
      </c>
    </row>
    <row r="2632" spans="2:5" x14ac:dyDescent="0.25">
      <c r="B2632">
        <v>0.87475365747502298</v>
      </c>
      <c r="C2632">
        <f>0</f>
        <v>0</v>
      </c>
    </row>
    <row r="2633" spans="2:5" x14ac:dyDescent="0.25">
      <c r="B2633">
        <v>0.87475365747502298</v>
      </c>
      <c r="C2633">
        <f t="shared" ref="C2633:C2640" si="13">$F$47</f>
        <v>3.5305957590349948</v>
      </c>
    </row>
    <row r="2634" spans="2:5" x14ac:dyDescent="0.25">
      <c r="B2634">
        <v>0.87660263720692644</v>
      </c>
      <c r="C2634">
        <f t="shared" si="13"/>
        <v>3.5305957590349948</v>
      </c>
    </row>
    <row r="2635" spans="2:5" x14ac:dyDescent="0.25">
      <c r="B2635">
        <v>0.87845161693882989</v>
      </c>
      <c r="C2635">
        <f t="shared" si="13"/>
        <v>3.5305957590349948</v>
      </c>
    </row>
    <row r="2636" spans="2:5" x14ac:dyDescent="0.25">
      <c r="B2636">
        <v>0.88030059667073335</v>
      </c>
      <c r="C2636">
        <f t="shared" si="13"/>
        <v>3.5305957590349948</v>
      </c>
    </row>
    <row r="2637" spans="2:5" x14ac:dyDescent="0.25">
      <c r="B2637">
        <v>0.8821495764026368</v>
      </c>
      <c r="C2637">
        <f t="shared" si="13"/>
        <v>3.5305957590349948</v>
      </c>
    </row>
    <row r="2638" spans="2:5" x14ac:dyDescent="0.25">
      <c r="B2638">
        <v>0.88399855613454026</v>
      </c>
      <c r="C2638">
        <f t="shared" si="13"/>
        <v>3.5305957590349948</v>
      </c>
    </row>
    <row r="2639" spans="2:5" x14ac:dyDescent="0.25">
      <c r="B2639">
        <v>0.88584753586644371</v>
      </c>
      <c r="C2639">
        <f t="shared" si="13"/>
        <v>3.5305957590349948</v>
      </c>
    </row>
    <row r="2640" spans="2:5" x14ac:dyDescent="0.25">
      <c r="B2640">
        <v>0.88630978079941958</v>
      </c>
      <c r="C2640">
        <f t="shared" si="13"/>
        <v>3.5305957590349948</v>
      </c>
    </row>
    <row r="2641" spans="2:3" x14ac:dyDescent="0.25">
      <c r="B2641">
        <v>0.88630978079941958</v>
      </c>
      <c r="C2641">
        <v>0</v>
      </c>
    </row>
    <row r="2642" spans="2:3" x14ac:dyDescent="0.25">
      <c r="B2642">
        <v>0.88630978079941958</v>
      </c>
      <c r="C2642">
        <f>0</f>
        <v>0</v>
      </c>
    </row>
    <row r="2643" spans="2:3" x14ac:dyDescent="0.25">
      <c r="B2643">
        <v>0.88630978079941958</v>
      </c>
      <c r="C2643">
        <f t="shared" ref="C2643:C2650" si="14">$F$48</f>
        <v>3.781544967397775</v>
      </c>
    </row>
    <row r="2644" spans="2:3" x14ac:dyDescent="0.25">
      <c r="B2644">
        <v>0.88815876053132303</v>
      </c>
      <c r="C2644">
        <f t="shared" si="14"/>
        <v>3.781544967397775</v>
      </c>
    </row>
    <row r="2645" spans="2:3" x14ac:dyDescent="0.25">
      <c r="B2645">
        <v>0.89000774026322649</v>
      </c>
      <c r="C2645">
        <f t="shared" si="14"/>
        <v>3.781544967397775</v>
      </c>
    </row>
    <row r="2646" spans="2:3" x14ac:dyDescent="0.25">
      <c r="B2646">
        <v>0.89185671999512994</v>
      </c>
      <c r="C2646">
        <f t="shared" si="14"/>
        <v>3.781544967397775</v>
      </c>
    </row>
    <row r="2647" spans="2:3" x14ac:dyDescent="0.25">
      <c r="B2647">
        <v>0.8937056997270334</v>
      </c>
      <c r="C2647">
        <f t="shared" si="14"/>
        <v>3.781544967397775</v>
      </c>
    </row>
    <row r="2648" spans="2:3" x14ac:dyDescent="0.25">
      <c r="B2648">
        <v>0.89555467945893685</v>
      </c>
      <c r="C2648">
        <f t="shared" si="14"/>
        <v>3.781544967397775</v>
      </c>
    </row>
    <row r="2649" spans="2:3" x14ac:dyDescent="0.25">
      <c r="B2649">
        <v>0.89740365919084031</v>
      </c>
      <c r="C2649">
        <f t="shared" si="14"/>
        <v>3.781544967397775</v>
      </c>
    </row>
    <row r="2650" spans="2:3" x14ac:dyDescent="0.25">
      <c r="B2650">
        <v>0.89786590412381617</v>
      </c>
      <c r="C2650">
        <f t="shared" si="14"/>
        <v>3.781544967397775</v>
      </c>
    </row>
    <row r="2651" spans="2:3" x14ac:dyDescent="0.25">
      <c r="B2651">
        <v>0.89786590412381617</v>
      </c>
      <c r="C2651">
        <v>0</v>
      </c>
    </row>
    <row r="2652" spans="2:3" x14ac:dyDescent="0.25">
      <c r="B2652">
        <v>0.89786590412381617</v>
      </c>
      <c r="C2652">
        <f>0</f>
        <v>0</v>
      </c>
    </row>
    <row r="2653" spans="2:3" x14ac:dyDescent="0.25">
      <c r="B2653">
        <v>0.89786590412381617</v>
      </c>
      <c r="C2653">
        <f t="shared" ref="C2653:C2660" si="15">$F$49</f>
        <v>4.015187333804465</v>
      </c>
    </row>
    <row r="2654" spans="2:3" x14ac:dyDescent="0.25">
      <c r="B2654">
        <v>0.89971488385571963</v>
      </c>
      <c r="C2654">
        <f t="shared" si="15"/>
        <v>4.015187333804465</v>
      </c>
    </row>
    <row r="2655" spans="2:3" x14ac:dyDescent="0.25">
      <c r="B2655">
        <v>0.90156386358762308</v>
      </c>
      <c r="C2655">
        <f t="shared" si="15"/>
        <v>4.015187333804465</v>
      </c>
    </row>
    <row r="2656" spans="2:3" x14ac:dyDescent="0.25">
      <c r="B2656">
        <v>0.90341284331952654</v>
      </c>
      <c r="C2656">
        <f t="shared" si="15"/>
        <v>4.015187333804465</v>
      </c>
    </row>
    <row r="2657" spans="2:3" x14ac:dyDescent="0.25">
      <c r="B2657">
        <v>0.90526182305142999</v>
      </c>
      <c r="C2657">
        <f t="shared" si="15"/>
        <v>4.015187333804465</v>
      </c>
    </row>
    <row r="2658" spans="2:3" x14ac:dyDescent="0.25">
      <c r="B2658">
        <v>0.90711080278333345</v>
      </c>
      <c r="C2658">
        <f t="shared" si="15"/>
        <v>4.015187333804465</v>
      </c>
    </row>
    <row r="2659" spans="2:3" x14ac:dyDescent="0.25">
      <c r="B2659">
        <v>0.9089597825152369</v>
      </c>
      <c r="C2659">
        <f t="shared" si="15"/>
        <v>4.015187333804465</v>
      </c>
    </row>
    <row r="2660" spans="2:3" x14ac:dyDescent="0.25">
      <c r="B2660">
        <v>0.90942202744821288</v>
      </c>
      <c r="C2660">
        <f t="shared" si="15"/>
        <v>4.015187333804465</v>
      </c>
    </row>
    <row r="2661" spans="2:3" x14ac:dyDescent="0.25">
      <c r="B2661">
        <v>0.90942202744821288</v>
      </c>
      <c r="C2661">
        <v>0</v>
      </c>
    </row>
    <row r="2662" spans="2:3" x14ac:dyDescent="0.25">
      <c r="B2662">
        <v>0.90942202744821288</v>
      </c>
      <c r="C2662">
        <f>0</f>
        <v>0</v>
      </c>
    </row>
    <row r="2663" spans="2:3" x14ac:dyDescent="0.25">
      <c r="B2663">
        <v>0.90942202744821288</v>
      </c>
      <c r="C2663">
        <f t="shared" ref="C2663:C2670" si="16">$F$50</f>
        <v>4.34401733096953</v>
      </c>
    </row>
    <row r="2664" spans="2:3" x14ac:dyDescent="0.25">
      <c r="B2664">
        <v>0.91127100718011633</v>
      </c>
      <c r="C2664">
        <f t="shared" si="16"/>
        <v>4.34401733096953</v>
      </c>
    </row>
    <row r="2665" spans="2:3" x14ac:dyDescent="0.25">
      <c r="B2665">
        <v>0.91311998691201979</v>
      </c>
      <c r="C2665">
        <f t="shared" si="16"/>
        <v>4.34401733096953</v>
      </c>
    </row>
    <row r="2666" spans="2:3" x14ac:dyDescent="0.25">
      <c r="B2666">
        <v>0.91496896664392324</v>
      </c>
      <c r="C2666">
        <f t="shared" si="16"/>
        <v>4.34401733096953</v>
      </c>
    </row>
    <row r="2667" spans="2:3" x14ac:dyDescent="0.25">
      <c r="B2667">
        <v>0.9168179463758267</v>
      </c>
      <c r="C2667">
        <f t="shared" si="16"/>
        <v>4.34401733096953</v>
      </c>
    </row>
    <row r="2668" spans="2:3" x14ac:dyDescent="0.25">
      <c r="B2668">
        <v>0.91866692610773015</v>
      </c>
      <c r="C2668">
        <f t="shared" si="16"/>
        <v>4.34401733096953</v>
      </c>
    </row>
    <row r="2669" spans="2:3" x14ac:dyDescent="0.25">
      <c r="B2669">
        <v>0.92051590583963361</v>
      </c>
      <c r="C2669">
        <f t="shared" si="16"/>
        <v>4.34401733096953</v>
      </c>
    </row>
    <row r="2670" spans="2:3" x14ac:dyDescent="0.25">
      <c r="B2670">
        <v>0.92097815077260947</v>
      </c>
      <c r="C2670">
        <f t="shared" si="16"/>
        <v>4.34401733096953</v>
      </c>
    </row>
    <row r="2671" spans="2:3" x14ac:dyDescent="0.25">
      <c r="B2671">
        <v>0.92097815077260947</v>
      </c>
      <c r="C2671">
        <v>0</v>
      </c>
    </row>
    <row r="2672" spans="2:3" x14ac:dyDescent="0.25">
      <c r="B2672">
        <v>0.92097815077260947</v>
      </c>
      <c r="C2672">
        <f>0</f>
        <v>0</v>
      </c>
    </row>
    <row r="2673" spans="2:3" x14ac:dyDescent="0.25">
      <c r="B2673">
        <v>0.92097815077260947</v>
      </c>
      <c r="C2673">
        <f t="shared" ref="C2673:C2680" si="17">$F$51</f>
        <v>4.4738186456399296</v>
      </c>
    </row>
    <row r="2674" spans="2:3" x14ac:dyDescent="0.25">
      <c r="B2674">
        <v>0.92282713050451293</v>
      </c>
      <c r="C2674">
        <f t="shared" si="17"/>
        <v>4.4738186456399296</v>
      </c>
    </row>
    <row r="2675" spans="2:3" x14ac:dyDescent="0.25">
      <c r="B2675">
        <v>0.92467611023641638</v>
      </c>
      <c r="C2675">
        <f t="shared" si="17"/>
        <v>4.4738186456399296</v>
      </c>
    </row>
    <row r="2676" spans="2:3" x14ac:dyDescent="0.25">
      <c r="B2676">
        <v>0.92652508996831984</v>
      </c>
      <c r="C2676">
        <f t="shared" si="17"/>
        <v>4.4738186456399296</v>
      </c>
    </row>
    <row r="2677" spans="2:3" x14ac:dyDescent="0.25">
      <c r="B2677">
        <v>0.92837406970022329</v>
      </c>
      <c r="C2677">
        <f t="shared" si="17"/>
        <v>4.4738186456399296</v>
      </c>
    </row>
    <row r="2678" spans="2:3" x14ac:dyDescent="0.25">
      <c r="B2678">
        <v>0.93022304943212675</v>
      </c>
      <c r="C2678">
        <f t="shared" si="17"/>
        <v>4.4738186456399296</v>
      </c>
    </row>
    <row r="2679" spans="2:3" x14ac:dyDescent="0.25">
      <c r="B2679">
        <v>0.9320720291640302</v>
      </c>
      <c r="C2679">
        <f t="shared" si="17"/>
        <v>4.4738186456399296</v>
      </c>
    </row>
    <row r="2680" spans="2:3" x14ac:dyDescent="0.25">
      <c r="B2680">
        <v>0.93253427409700607</v>
      </c>
      <c r="C2680">
        <f t="shared" si="17"/>
        <v>4.4738186456399296</v>
      </c>
    </row>
    <row r="2681" spans="2:3" x14ac:dyDescent="0.25">
      <c r="B2681">
        <v>0.93253427409700607</v>
      </c>
      <c r="C2681">
        <v>0</v>
      </c>
    </row>
    <row r="2682" spans="2:3" x14ac:dyDescent="0.25">
      <c r="B2682">
        <v>0.93253427409700607</v>
      </c>
      <c r="C2682">
        <f>0</f>
        <v>0</v>
      </c>
    </row>
    <row r="2683" spans="2:3" x14ac:dyDescent="0.25">
      <c r="B2683">
        <v>0.93253427409700607</v>
      </c>
      <c r="C2683">
        <f t="shared" ref="C2683:C2690" si="18">$F$52</f>
        <v>4.3007502260793533</v>
      </c>
    </row>
    <row r="2684" spans="2:3" x14ac:dyDescent="0.25">
      <c r="B2684">
        <v>0.93438325382890952</v>
      </c>
      <c r="C2684">
        <f t="shared" si="18"/>
        <v>4.3007502260793533</v>
      </c>
    </row>
    <row r="2685" spans="2:3" x14ac:dyDescent="0.25">
      <c r="B2685">
        <v>0.93623223356081298</v>
      </c>
      <c r="C2685">
        <f t="shared" si="18"/>
        <v>4.3007502260793533</v>
      </c>
    </row>
    <row r="2686" spans="2:3" x14ac:dyDescent="0.25">
      <c r="B2686">
        <v>0.93808121329271643</v>
      </c>
      <c r="C2686">
        <f t="shared" si="18"/>
        <v>4.3007502260793533</v>
      </c>
    </row>
    <row r="2687" spans="2:3" x14ac:dyDescent="0.25">
      <c r="B2687">
        <v>0.93993019302461989</v>
      </c>
      <c r="C2687">
        <f t="shared" si="18"/>
        <v>4.3007502260793533</v>
      </c>
    </row>
    <row r="2688" spans="2:3" x14ac:dyDescent="0.25">
      <c r="B2688">
        <v>0.94177917275652334</v>
      </c>
      <c r="C2688">
        <f t="shared" si="18"/>
        <v>4.3007502260793533</v>
      </c>
    </row>
    <row r="2689" spans="2:3" x14ac:dyDescent="0.25">
      <c r="B2689">
        <v>0.9436281524884268</v>
      </c>
      <c r="C2689">
        <f t="shared" si="18"/>
        <v>4.3007502260793533</v>
      </c>
    </row>
    <row r="2690" spans="2:3" x14ac:dyDescent="0.25">
      <c r="B2690">
        <v>0.94409039742140277</v>
      </c>
      <c r="C2690">
        <f t="shared" si="18"/>
        <v>4.3007502260793533</v>
      </c>
    </row>
    <row r="2691" spans="2:3" x14ac:dyDescent="0.25">
      <c r="B2691">
        <v>0.94409039742140277</v>
      </c>
      <c r="C2691">
        <v>0</v>
      </c>
    </row>
    <row r="2692" spans="2:3" x14ac:dyDescent="0.25">
      <c r="B2692">
        <v>0.94409039742140277</v>
      </c>
      <c r="C2692">
        <f>0</f>
        <v>0</v>
      </c>
    </row>
    <row r="2693" spans="2:3" x14ac:dyDescent="0.25">
      <c r="B2693">
        <v>0.94409039742140277</v>
      </c>
      <c r="C2693">
        <f t="shared" ref="C2693:C2700" si="19">$F$53</f>
        <v>4.768034958892847</v>
      </c>
    </row>
    <row r="2694" spans="2:3" x14ac:dyDescent="0.25">
      <c r="B2694">
        <v>0.94593937715330623</v>
      </c>
      <c r="C2694">
        <f t="shared" si="19"/>
        <v>4.768034958892847</v>
      </c>
    </row>
    <row r="2695" spans="2:3" x14ac:dyDescent="0.25">
      <c r="B2695">
        <v>0.94778835688520968</v>
      </c>
      <c r="C2695">
        <f t="shared" si="19"/>
        <v>4.768034958892847</v>
      </c>
    </row>
    <row r="2696" spans="2:3" x14ac:dyDescent="0.25">
      <c r="B2696">
        <v>0.94963733661711314</v>
      </c>
      <c r="C2696">
        <f t="shared" si="19"/>
        <v>4.768034958892847</v>
      </c>
    </row>
    <row r="2697" spans="2:3" x14ac:dyDescent="0.25">
      <c r="B2697">
        <v>0.95148631634901659</v>
      </c>
      <c r="C2697">
        <f t="shared" si="19"/>
        <v>4.768034958892847</v>
      </c>
    </row>
    <row r="2698" spans="2:3" x14ac:dyDescent="0.25">
      <c r="B2698">
        <v>0.95333529608092005</v>
      </c>
      <c r="C2698">
        <f t="shared" si="19"/>
        <v>4.768034958892847</v>
      </c>
    </row>
    <row r="2699" spans="2:3" x14ac:dyDescent="0.25">
      <c r="B2699">
        <v>0.9551842758128235</v>
      </c>
      <c r="C2699">
        <f t="shared" si="19"/>
        <v>4.768034958892847</v>
      </c>
    </row>
    <row r="2700" spans="2:3" x14ac:dyDescent="0.25">
      <c r="B2700">
        <v>0.95564652074579937</v>
      </c>
      <c r="C2700">
        <f t="shared" si="19"/>
        <v>4.768034958892847</v>
      </c>
    </row>
    <row r="2701" spans="2:3" x14ac:dyDescent="0.25">
      <c r="B2701">
        <v>0.95564652074579937</v>
      </c>
      <c r="C2701">
        <v>0</v>
      </c>
    </row>
    <row r="2702" spans="2:3" x14ac:dyDescent="0.25">
      <c r="B2702">
        <v>0.95564652074579937</v>
      </c>
      <c r="C2702">
        <f>0</f>
        <v>0</v>
      </c>
    </row>
    <row r="2703" spans="2:3" x14ac:dyDescent="0.25">
      <c r="B2703">
        <v>0.95564652074579937</v>
      </c>
      <c r="C2703">
        <f t="shared" ref="C2703:C2710" si="20">$F$54</f>
        <v>4.9757170623654945</v>
      </c>
    </row>
    <row r="2704" spans="2:3" x14ac:dyDescent="0.25">
      <c r="B2704">
        <v>0.95749550047770282</v>
      </c>
      <c r="C2704">
        <f t="shared" si="20"/>
        <v>4.9757170623654945</v>
      </c>
    </row>
    <row r="2705" spans="2:3" x14ac:dyDescent="0.25">
      <c r="B2705">
        <v>0.95934448020960628</v>
      </c>
      <c r="C2705">
        <f t="shared" si="20"/>
        <v>4.9757170623654945</v>
      </c>
    </row>
    <row r="2706" spans="2:3" x14ac:dyDescent="0.25">
      <c r="B2706">
        <v>0.96119345994150973</v>
      </c>
      <c r="C2706">
        <f t="shared" si="20"/>
        <v>4.9757170623654945</v>
      </c>
    </row>
    <row r="2707" spans="2:3" x14ac:dyDescent="0.25">
      <c r="B2707">
        <v>0.96304243967341319</v>
      </c>
      <c r="C2707">
        <f t="shared" si="20"/>
        <v>4.9757170623654945</v>
      </c>
    </row>
    <row r="2708" spans="2:3" x14ac:dyDescent="0.25">
      <c r="B2708">
        <v>0.96489141940531664</v>
      </c>
      <c r="C2708">
        <f t="shared" si="20"/>
        <v>4.9757170623654945</v>
      </c>
    </row>
    <row r="2709" spans="2:3" x14ac:dyDescent="0.25">
      <c r="B2709">
        <v>0.9667403991372201</v>
      </c>
      <c r="C2709">
        <f t="shared" si="20"/>
        <v>4.9757170623654945</v>
      </c>
    </row>
    <row r="2710" spans="2:3" x14ac:dyDescent="0.25">
      <c r="B2710">
        <v>0.96720264407019596</v>
      </c>
      <c r="C2710">
        <f t="shared" si="20"/>
        <v>4.9757170623654945</v>
      </c>
    </row>
    <row r="2711" spans="2:3" x14ac:dyDescent="0.25">
      <c r="B2711">
        <v>0.96720264407019596</v>
      </c>
      <c r="C2711">
        <v>0</v>
      </c>
    </row>
    <row r="2712" spans="2:3" x14ac:dyDescent="0.25">
      <c r="B2712">
        <v>0.96720264407019596</v>
      </c>
      <c r="C2712">
        <f>0</f>
        <v>0</v>
      </c>
    </row>
    <row r="2713" spans="2:3" x14ac:dyDescent="0.25">
      <c r="B2713">
        <v>0.96720264407019596</v>
      </c>
      <c r="C2713">
        <f t="shared" ref="C2713:C2720" si="21">$F$55</f>
        <v>4.534392592486121</v>
      </c>
    </row>
    <row r="2714" spans="2:3" x14ac:dyDescent="0.25">
      <c r="B2714">
        <v>0.96905162380209942</v>
      </c>
      <c r="C2714">
        <f t="shared" si="21"/>
        <v>4.534392592486121</v>
      </c>
    </row>
    <row r="2715" spans="2:3" x14ac:dyDescent="0.25">
      <c r="B2715">
        <v>0.97090060353400287</v>
      </c>
      <c r="C2715">
        <f t="shared" si="21"/>
        <v>4.534392592486121</v>
      </c>
    </row>
    <row r="2716" spans="2:3" x14ac:dyDescent="0.25">
      <c r="B2716">
        <v>0.97274958326590633</v>
      </c>
      <c r="C2716">
        <f t="shared" si="21"/>
        <v>4.534392592486121</v>
      </c>
    </row>
    <row r="2717" spans="2:3" x14ac:dyDescent="0.25">
      <c r="B2717">
        <v>0.97459856299780978</v>
      </c>
      <c r="C2717">
        <f t="shared" si="21"/>
        <v>4.534392592486121</v>
      </c>
    </row>
    <row r="2718" spans="2:3" x14ac:dyDescent="0.25">
      <c r="B2718">
        <v>0.97644754272971324</v>
      </c>
      <c r="C2718">
        <f t="shared" si="21"/>
        <v>4.534392592486121</v>
      </c>
    </row>
    <row r="2719" spans="2:3" x14ac:dyDescent="0.25">
      <c r="B2719">
        <v>0.97829652246161669</v>
      </c>
      <c r="C2719">
        <f t="shared" si="21"/>
        <v>4.534392592486121</v>
      </c>
    </row>
    <row r="2720" spans="2:3" x14ac:dyDescent="0.25">
      <c r="B2720">
        <v>0.97875876739459255</v>
      </c>
      <c r="C2720">
        <f t="shared" si="21"/>
        <v>4.534392592486121</v>
      </c>
    </row>
    <row r="2721" spans="2:3" x14ac:dyDescent="0.25">
      <c r="B2721">
        <v>0.97875876739459255</v>
      </c>
      <c r="C2721">
        <v>0</v>
      </c>
    </row>
    <row r="2722" spans="2:3" x14ac:dyDescent="0.25">
      <c r="B2722">
        <v>0.97875876739459255</v>
      </c>
      <c r="C2722">
        <f>0</f>
        <v>0</v>
      </c>
    </row>
    <row r="2723" spans="2:3" x14ac:dyDescent="0.25">
      <c r="B2723">
        <v>0.97875876739459255</v>
      </c>
      <c r="C2723">
        <f t="shared" ref="C2723:C2730" si="22">$F$56</f>
        <v>4.3526707519475138</v>
      </c>
    </row>
    <row r="2724" spans="2:3" x14ac:dyDescent="0.25">
      <c r="B2724">
        <v>0.98060774712649601</v>
      </c>
      <c r="C2724">
        <f t="shared" si="22"/>
        <v>4.3526707519475138</v>
      </c>
    </row>
    <row r="2725" spans="2:3" x14ac:dyDescent="0.25">
      <c r="B2725">
        <v>0.98245672685839947</v>
      </c>
      <c r="C2725">
        <f t="shared" si="22"/>
        <v>4.3526707519475138</v>
      </c>
    </row>
    <row r="2726" spans="2:3" x14ac:dyDescent="0.25">
      <c r="B2726">
        <v>0.98430570659030292</v>
      </c>
      <c r="C2726">
        <f t="shared" si="22"/>
        <v>4.3526707519475138</v>
      </c>
    </row>
    <row r="2727" spans="2:3" x14ac:dyDescent="0.25">
      <c r="B2727">
        <v>0.98615468632220638</v>
      </c>
      <c r="C2727">
        <f t="shared" si="22"/>
        <v>4.3526707519475138</v>
      </c>
    </row>
    <row r="2728" spans="2:3" x14ac:dyDescent="0.25">
      <c r="B2728">
        <v>0.98800366605410983</v>
      </c>
      <c r="C2728">
        <f t="shared" si="22"/>
        <v>4.3526707519475138</v>
      </c>
    </row>
    <row r="2729" spans="2:3" x14ac:dyDescent="0.25">
      <c r="B2729">
        <v>0.98985264578601329</v>
      </c>
      <c r="C2729">
        <f t="shared" si="22"/>
        <v>4.3526707519475138</v>
      </c>
    </row>
    <row r="2730" spans="2:3" x14ac:dyDescent="0.25">
      <c r="B2730">
        <v>0.99031489071898926</v>
      </c>
      <c r="C2730">
        <f t="shared" si="22"/>
        <v>4.3526707519475138</v>
      </c>
    </row>
    <row r="2731" spans="2:3" x14ac:dyDescent="0.25">
      <c r="B2731">
        <v>0.99031489071898926</v>
      </c>
      <c r="C2731">
        <v>0</v>
      </c>
    </row>
    <row r="2732" spans="2:3" x14ac:dyDescent="0.25">
      <c r="B2732">
        <v>0.99031489071898926</v>
      </c>
      <c r="C2732">
        <f>0</f>
        <v>0</v>
      </c>
    </row>
    <row r="2733" spans="2:3" x14ac:dyDescent="0.25">
      <c r="B2733">
        <v>0.99031489071898926</v>
      </c>
      <c r="C2733">
        <f t="shared" ref="C2733:C2740" si="23">$F$57</f>
        <v>3.9719202289143354</v>
      </c>
    </row>
    <row r="2734" spans="2:3" x14ac:dyDescent="0.25">
      <c r="B2734">
        <v>0.99216387045089272</v>
      </c>
      <c r="C2734">
        <f t="shared" si="23"/>
        <v>3.9719202289143354</v>
      </c>
    </row>
    <row r="2735" spans="2:3" x14ac:dyDescent="0.25">
      <c r="B2735">
        <v>0.99401285018279617</v>
      </c>
      <c r="C2735">
        <f t="shared" si="23"/>
        <v>3.9719202289143354</v>
      </c>
    </row>
    <row r="2736" spans="2:3" x14ac:dyDescent="0.25">
      <c r="B2736">
        <v>0.99586182991469963</v>
      </c>
      <c r="C2736">
        <f t="shared" si="23"/>
        <v>3.9719202289143354</v>
      </c>
    </row>
    <row r="2737" spans="2:3" x14ac:dyDescent="0.25">
      <c r="B2737">
        <v>0.99771080964660308</v>
      </c>
      <c r="C2737">
        <f t="shared" si="23"/>
        <v>3.9719202289143354</v>
      </c>
    </row>
    <row r="2738" spans="2:3" x14ac:dyDescent="0.25">
      <c r="B2738">
        <v>0.99955978937850654</v>
      </c>
      <c r="C2738">
        <f t="shared" si="23"/>
        <v>3.9719202289143354</v>
      </c>
    </row>
    <row r="2739" spans="2:3" x14ac:dyDescent="0.25">
      <c r="B2739">
        <v>1.0014087691104101</v>
      </c>
      <c r="C2739">
        <f t="shared" si="23"/>
        <v>3.9719202289143354</v>
      </c>
    </row>
    <row r="2740" spans="2:3" x14ac:dyDescent="0.25">
      <c r="B2740">
        <v>1.001871014043386</v>
      </c>
      <c r="C2740">
        <f t="shared" si="23"/>
        <v>3.9719202289143354</v>
      </c>
    </row>
    <row r="2741" spans="2:3" x14ac:dyDescent="0.25">
      <c r="B2741">
        <v>1.001871014043386</v>
      </c>
      <c r="C2741">
        <v>0</v>
      </c>
    </row>
    <row r="2742" spans="2:3" x14ac:dyDescent="0.25">
      <c r="B2742">
        <v>1.001871014043386</v>
      </c>
      <c r="C2742">
        <f>0</f>
        <v>0</v>
      </c>
    </row>
    <row r="2743" spans="2:3" x14ac:dyDescent="0.25">
      <c r="B2743">
        <v>1.001871014043386</v>
      </c>
      <c r="C2743">
        <f t="shared" ref="C2743:C2750" si="24">$F$58</f>
        <v>3.8680791771780423</v>
      </c>
    </row>
    <row r="2744" spans="2:3" x14ac:dyDescent="0.25">
      <c r="B2744">
        <v>1.0037199937752894</v>
      </c>
      <c r="C2744">
        <f t="shared" si="24"/>
        <v>3.8680791771780423</v>
      </c>
    </row>
    <row r="2745" spans="2:3" x14ac:dyDescent="0.25">
      <c r="B2745">
        <v>1.0055689735071929</v>
      </c>
      <c r="C2745">
        <f t="shared" si="24"/>
        <v>3.8680791771780423</v>
      </c>
    </row>
    <row r="2746" spans="2:3" x14ac:dyDescent="0.25">
      <c r="B2746">
        <v>1.0074179532390963</v>
      </c>
      <c r="C2746">
        <f t="shared" si="24"/>
        <v>3.8680791771780423</v>
      </c>
    </row>
    <row r="2747" spans="2:3" x14ac:dyDescent="0.25">
      <c r="B2747">
        <v>1.0092669329709998</v>
      </c>
      <c r="C2747">
        <f t="shared" si="24"/>
        <v>3.8680791771780423</v>
      </c>
    </row>
    <row r="2748" spans="2:3" x14ac:dyDescent="0.25">
      <c r="B2748">
        <v>1.0111159127029032</v>
      </c>
      <c r="C2748">
        <f t="shared" si="24"/>
        <v>3.8680791771780423</v>
      </c>
    </row>
    <row r="2749" spans="2:3" x14ac:dyDescent="0.25">
      <c r="B2749">
        <v>1.0129648924348067</v>
      </c>
      <c r="C2749">
        <f t="shared" si="24"/>
        <v>3.8680791771780423</v>
      </c>
    </row>
    <row r="2750" spans="2:3" x14ac:dyDescent="0.25">
      <c r="B2750">
        <v>1.0134271373677826</v>
      </c>
      <c r="C2750">
        <f t="shared" si="24"/>
        <v>3.8680791771780423</v>
      </c>
    </row>
    <row r="2751" spans="2:3" x14ac:dyDescent="0.25">
      <c r="B2751">
        <v>1.0134271373677826</v>
      </c>
      <c r="C2751">
        <v>0</v>
      </c>
    </row>
    <row r="2752" spans="2:3" x14ac:dyDescent="0.25">
      <c r="B2752">
        <v>1.0134271373677826</v>
      </c>
      <c r="C2752">
        <f>0</f>
        <v>0</v>
      </c>
    </row>
    <row r="2753" spans="2:3" x14ac:dyDescent="0.25">
      <c r="B2753">
        <v>1.0134271373677826</v>
      </c>
      <c r="C2753">
        <f t="shared" ref="C2753:C2760" si="25">$F$59</f>
        <v>3.5046354961009123</v>
      </c>
    </row>
    <row r="2754" spans="2:3" x14ac:dyDescent="0.25">
      <c r="B2754">
        <v>1.015276117099686</v>
      </c>
      <c r="C2754">
        <f t="shared" si="25"/>
        <v>3.5046354961009123</v>
      </c>
    </row>
    <row r="2755" spans="2:3" x14ac:dyDescent="0.25">
      <c r="B2755">
        <v>1.0171250968315895</v>
      </c>
      <c r="C2755">
        <f t="shared" si="25"/>
        <v>3.5046354961009123</v>
      </c>
    </row>
    <row r="2756" spans="2:3" x14ac:dyDescent="0.25">
      <c r="B2756">
        <v>1.0189740765634929</v>
      </c>
      <c r="C2756">
        <f t="shared" si="25"/>
        <v>3.5046354961009123</v>
      </c>
    </row>
    <row r="2757" spans="2:3" x14ac:dyDescent="0.25">
      <c r="B2757">
        <v>1.0208230562953964</v>
      </c>
      <c r="C2757">
        <f t="shared" si="25"/>
        <v>3.5046354961009123</v>
      </c>
    </row>
    <row r="2758" spans="2:3" x14ac:dyDescent="0.25">
      <c r="B2758">
        <v>1.0226720360272998</v>
      </c>
      <c r="C2758">
        <f t="shared" si="25"/>
        <v>3.5046354961009123</v>
      </c>
    </row>
    <row r="2759" spans="2:3" x14ac:dyDescent="0.25">
      <c r="B2759">
        <v>1.0245210157592033</v>
      </c>
      <c r="C2759">
        <f t="shared" si="25"/>
        <v>3.5046354961009123</v>
      </c>
    </row>
    <row r="2760" spans="2:3" x14ac:dyDescent="0.25">
      <c r="B2760">
        <v>1.0249832606921792</v>
      </c>
      <c r="C2760">
        <f t="shared" si="25"/>
        <v>3.5046354961009123</v>
      </c>
    </row>
    <row r="2761" spans="2:3" x14ac:dyDescent="0.25">
      <c r="B2761">
        <v>1.0249832606921792</v>
      </c>
      <c r="C2761">
        <v>0</v>
      </c>
    </row>
    <row r="2762" spans="2:3" x14ac:dyDescent="0.25">
      <c r="B2762">
        <v>1.0249832606921792</v>
      </c>
      <c r="C2762">
        <f>0</f>
        <v>0</v>
      </c>
    </row>
    <row r="2763" spans="2:3" x14ac:dyDescent="0.25">
      <c r="B2763">
        <v>1.0249832606921792</v>
      </c>
      <c r="C2763">
        <f t="shared" ref="C2763:C2770" si="26">$F$60</f>
        <v>3.4267547072986684</v>
      </c>
    </row>
    <row r="2764" spans="2:3" x14ac:dyDescent="0.25">
      <c r="B2764">
        <v>1.0268322404240826</v>
      </c>
      <c r="C2764">
        <f t="shared" si="26"/>
        <v>3.4267547072986684</v>
      </c>
    </row>
    <row r="2765" spans="2:3" x14ac:dyDescent="0.25">
      <c r="B2765">
        <v>1.0286812201559861</v>
      </c>
      <c r="C2765">
        <f t="shared" si="26"/>
        <v>3.4267547072986684</v>
      </c>
    </row>
    <row r="2766" spans="2:3" x14ac:dyDescent="0.25">
      <c r="B2766">
        <v>1.0305301998878895</v>
      </c>
      <c r="C2766">
        <f t="shared" si="26"/>
        <v>3.4267547072986684</v>
      </c>
    </row>
    <row r="2767" spans="2:3" x14ac:dyDescent="0.25">
      <c r="B2767">
        <v>1.032379179619793</v>
      </c>
      <c r="C2767">
        <f t="shared" si="26"/>
        <v>3.4267547072986684</v>
      </c>
    </row>
    <row r="2768" spans="2:3" x14ac:dyDescent="0.25">
      <c r="B2768">
        <v>1.0342281593516964</v>
      </c>
      <c r="C2768">
        <f t="shared" si="26"/>
        <v>3.4267547072986684</v>
      </c>
    </row>
    <row r="2769" spans="2:3" x14ac:dyDescent="0.25">
      <c r="B2769">
        <v>1.0360771390835999</v>
      </c>
      <c r="C2769">
        <f t="shared" si="26"/>
        <v>3.4267547072986684</v>
      </c>
    </row>
    <row r="2770" spans="2:3" x14ac:dyDescent="0.25">
      <c r="B2770">
        <v>1.0365393840165757</v>
      </c>
      <c r="C2770">
        <f t="shared" si="26"/>
        <v>3.4267547072986684</v>
      </c>
    </row>
    <row r="2771" spans="2:3" x14ac:dyDescent="0.25">
      <c r="B2771">
        <v>1.0365393840165757</v>
      </c>
      <c r="C2771">
        <v>0</v>
      </c>
    </row>
    <row r="2772" spans="2:3" x14ac:dyDescent="0.25">
      <c r="B2772">
        <v>1.0365393840165757</v>
      </c>
      <c r="C2772">
        <f>0</f>
        <v>0</v>
      </c>
    </row>
    <row r="2773" spans="2:3" x14ac:dyDescent="0.25">
      <c r="B2773">
        <v>1.0365393840165757</v>
      </c>
      <c r="C2773">
        <f t="shared" ref="C2773:C2780" si="27">$F$61</f>
        <v>2.9162028695950868</v>
      </c>
    </row>
    <row r="2774" spans="2:3" x14ac:dyDescent="0.25">
      <c r="B2774">
        <v>1.0383883637484792</v>
      </c>
      <c r="C2774">
        <f t="shared" si="27"/>
        <v>2.9162028695950868</v>
      </c>
    </row>
    <row r="2775" spans="2:3" x14ac:dyDescent="0.25">
      <c r="B2775">
        <v>1.0402373434803827</v>
      </c>
      <c r="C2775">
        <f t="shared" si="27"/>
        <v>2.9162028695950868</v>
      </c>
    </row>
    <row r="2776" spans="2:3" x14ac:dyDescent="0.25">
      <c r="B2776">
        <v>1.0420863232122861</v>
      </c>
      <c r="C2776">
        <f t="shared" si="27"/>
        <v>2.9162028695950868</v>
      </c>
    </row>
    <row r="2777" spans="2:3" x14ac:dyDescent="0.25">
      <c r="B2777">
        <v>1.0439353029441896</v>
      </c>
      <c r="C2777">
        <f t="shared" si="27"/>
        <v>2.9162028695950868</v>
      </c>
    </row>
    <row r="2778" spans="2:3" x14ac:dyDescent="0.25">
      <c r="B2778">
        <v>1.045784282676093</v>
      </c>
      <c r="C2778">
        <f t="shared" si="27"/>
        <v>2.9162028695950868</v>
      </c>
    </row>
    <row r="2779" spans="2:3" x14ac:dyDescent="0.25">
      <c r="B2779">
        <v>1.0476332624079965</v>
      </c>
      <c r="C2779">
        <f t="shared" si="27"/>
        <v>2.9162028695950868</v>
      </c>
    </row>
    <row r="2780" spans="2:3" x14ac:dyDescent="0.25">
      <c r="B2780">
        <v>1.0480955073409723</v>
      </c>
      <c r="C2780">
        <f t="shared" si="27"/>
        <v>2.9162028695950868</v>
      </c>
    </row>
    <row r="2781" spans="2:3" x14ac:dyDescent="0.25">
      <c r="B2781">
        <v>1.0480955073409723</v>
      </c>
      <c r="C2781">
        <v>0</v>
      </c>
    </row>
    <row r="2782" spans="2:3" x14ac:dyDescent="0.25">
      <c r="B2782">
        <v>1.0480955073409723</v>
      </c>
      <c r="C2782">
        <f>0</f>
        <v>0</v>
      </c>
    </row>
    <row r="2783" spans="2:3" x14ac:dyDescent="0.25">
      <c r="B2783">
        <v>1.0480955073409723</v>
      </c>
      <c r="C2783">
        <f t="shared" ref="C2783:C2790" si="28">$F$62</f>
        <v>2.4489181367816255</v>
      </c>
    </row>
    <row r="2784" spans="2:3" x14ac:dyDescent="0.25">
      <c r="B2784">
        <v>1.0499444870728758</v>
      </c>
      <c r="C2784">
        <f t="shared" si="28"/>
        <v>2.4489181367816255</v>
      </c>
    </row>
    <row r="2785" spans="2:3" x14ac:dyDescent="0.25">
      <c r="B2785">
        <v>1.0517934668047793</v>
      </c>
      <c r="C2785">
        <f t="shared" si="28"/>
        <v>2.4489181367816255</v>
      </c>
    </row>
    <row r="2786" spans="2:3" x14ac:dyDescent="0.25">
      <c r="B2786">
        <v>1.0536424465366827</v>
      </c>
      <c r="C2786">
        <f t="shared" si="28"/>
        <v>2.4489181367816255</v>
      </c>
    </row>
    <row r="2787" spans="2:3" x14ac:dyDescent="0.25">
      <c r="B2787">
        <v>1.0554914262685862</v>
      </c>
      <c r="C2787">
        <f t="shared" si="28"/>
        <v>2.4489181367816255</v>
      </c>
    </row>
    <row r="2788" spans="2:3" x14ac:dyDescent="0.25">
      <c r="B2788">
        <v>1.0573404060004896</v>
      </c>
      <c r="C2788">
        <f t="shared" si="28"/>
        <v>2.4489181367816255</v>
      </c>
    </row>
    <row r="2789" spans="2:3" x14ac:dyDescent="0.25">
      <c r="B2789">
        <v>1.0591893857323931</v>
      </c>
      <c r="C2789">
        <f t="shared" si="28"/>
        <v>2.4489181367816255</v>
      </c>
    </row>
    <row r="2790" spans="2:3" x14ac:dyDescent="0.25">
      <c r="B2790">
        <v>1.0596516306653689</v>
      </c>
      <c r="C2790">
        <f t="shared" si="28"/>
        <v>2.4489181367816255</v>
      </c>
    </row>
    <row r="2791" spans="2:3" x14ac:dyDescent="0.25">
      <c r="B2791">
        <v>1.0596516306653689</v>
      </c>
      <c r="C2791">
        <v>0</v>
      </c>
    </row>
    <row r="2792" spans="2:3" x14ac:dyDescent="0.25">
      <c r="B2792">
        <v>1.0596516306653689</v>
      </c>
      <c r="C2792">
        <f>0</f>
        <v>0</v>
      </c>
    </row>
    <row r="2793" spans="2:3" x14ac:dyDescent="0.25">
      <c r="B2793">
        <v>1.0596516306653689</v>
      </c>
      <c r="C2793">
        <f t="shared" ref="C2793:C2800" si="29">$F$63</f>
        <v>2.0508607717923817</v>
      </c>
    </row>
    <row r="2794" spans="2:3" x14ac:dyDescent="0.25">
      <c r="B2794">
        <v>1.0615006103972724</v>
      </c>
      <c r="C2794">
        <f t="shared" si="29"/>
        <v>2.0508607717923817</v>
      </c>
    </row>
    <row r="2795" spans="2:3" x14ac:dyDescent="0.25">
      <c r="B2795">
        <v>1.0633495901291758</v>
      </c>
      <c r="C2795">
        <f t="shared" si="29"/>
        <v>2.0508607717923817</v>
      </c>
    </row>
    <row r="2796" spans="2:3" x14ac:dyDescent="0.25">
      <c r="B2796">
        <v>1.0651985698610793</v>
      </c>
      <c r="C2796">
        <f t="shared" si="29"/>
        <v>2.0508607717923817</v>
      </c>
    </row>
    <row r="2797" spans="2:3" x14ac:dyDescent="0.25">
      <c r="B2797">
        <v>1.0670475495929828</v>
      </c>
      <c r="C2797">
        <f t="shared" si="29"/>
        <v>2.0508607717923817</v>
      </c>
    </row>
    <row r="2798" spans="2:3" x14ac:dyDescent="0.25">
      <c r="B2798">
        <v>1.0688965293248862</v>
      </c>
      <c r="C2798">
        <f t="shared" si="29"/>
        <v>2.0508607717923817</v>
      </c>
    </row>
    <row r="2799" spans="2:3" x14ac:dyDescent="0.25">
      <c r="B2799">
        <v>1.0707455090567897</v>
      </c>
      <c r="C2799">
        <f t="shared" si="29"/>
        <v>2.0508607717923817</v>
      </c>
    </row>
    <row r="2800" spans="2:3" x14ac:dyDescent="0.25">
      <c r="B2800">
        <v>1.0712077539897655</v>
      </c>
      <c r="C2800">
        <f t="shared" si="29"/>
        <v>2.0508607717923817</v>
      </c>
    </row>
    <row r="2801" spans="2:3" x14ac:dyDescent="0.25">
      <c r="B2801">
        <v>1.0712077539897655</v>
      </c>
      <c r="C2801">
        <v>0</v>
      </c>
    </row>
    <row r="2802" spans="2:3" x14ac:dyDescent="0.25">
      <c r="B2802">
        <v>1.0712077539897655</v>
      </c>
      <c r="C2802">
        <f>0</f>
        <v>0</v>
      </c>
    </row>
    <row r="2803" spans="2:3" x14ac:dyDescent="0.25">
      <c r="B2803">
        <v>1.0712077539897655</v>
      </c>
      <c r="C2803">
        <f t="shared" ref="C2803:C2810" si="30">$F$64</f>
        <v>1.5662691970228779</v>
      </c>
    </row>
    <row r="2804" spans="2:3" x14ac:dyDescent="0.25">
      <c r="B2804">
        <v>1.073056733721669</v>
      </c>
      <c r="C2804">
        <f t="shared" si="30"/>
        <v>1.5662691970228779</v>
      </c>
    </row>
    <row r="2805" spans="2:3" x14ac:dyDescent="0.25">
      <c r="B2805">
        <v>1.0749057134535724</v>
      </c>
      <c r="C2805">
        <f t="shared" si="30"/>
        <v>1.5662691970228779</v>
      </c>
    </row>
    <row r="2806" spans="2:3" x14ac:dyDescent="0.25">
      <c r="B2806">
        <v>1.0767546931854759</v>
      </c>
      <c r="C2806">
        <f t="shared" si="30"/>
        <v>1.5662691970228779</v>
      </c>
    </row>
    <row r="2807" spans="2:3" x14ac:dyDescent="0.25">
      <c r="B2807">
        <v>1.0786036729173794</v>
      </c>
      <c r="C2807">
        <f t="shared" si="30"/>
        <v>1.5662691970228779</v>
      </c>
    </row>
    <row r="2808" spans="2:3" x14ac:dyDescent="0.25">
      <c r="B2808">
        <v>1.0804526526492828</v>
      </c>
      <c r="C2808">
        <f t="shared" si="30"/>
        <v>1.5662691970228779</v>
      </c>
    </row>
    <row r="2809" spans="2:3" x14ac:dyDescent="0.25">
      <c r="B2809">
        <v>1.0823016323811863</v>
      </c>
      <c r="C2809">
        <f t="shared" si="30"/>
        <v>1.5662691970228779</v>
      </c>
    </row>
    <row r="2810" spans="2:3" x14ac:dyDescent="0.25">
      <c r="B2810">
        <v>1.0827638773141621</v>
      </c>
      <c r="C2810">
        <f t="shared" si="30"/>
        <v>1.5662691970228779</v>
      </c>
    </row>
    <row r="2811" spans="2:3" x14ac:dyDescent="0.25">
      <c r="B2811">
        <v>1.0827638773141621</v>
      </c>
      <c r="C2811">
        <v>0</v>
      </c>
    </row>
    <row r="2812" spans="2:3" x14ac:dyDescent="0.25">
      <c r="B2812">
        <v>1.0827638773141621</v>
      </c>
      <c r="C2812">
        <f>0</f>
        <v>0</v>
      </c>
    </row>
    <row r="2813" spans="2:3" x14ac:dyDescent="0.25">
      <c r="B2813">
        <v>1.0827638773141621</v>
      </c>
      <c r="C2813">
        <f t="shared" ref="C2813:C2820" si="31">$F$65</f>
        <v>1.3585870935502087</v>
      </c>
    </row>
    <row r="2814" spans="2:3" x14ac:dyDescent="0.25">
      <c r="B2814">
        <v>1.0846128570460656</v>
      </c>
      <c r="C2814">
        <f t="shared" si="31"/>
        <v>1.3585870935502087</v>
      </c>
    </row>
    <row r="2815" spans="2:3" x14ac:dyDescent="0.25">
      <c r="B2815">
        <v>1.086461836777969</v>
      </c>
      <c r="C2815">
        <f t="shared" si="31"/>
        <v>1.3585870935502087</v>
      </c>
    </row>
    <row r="2816" spans="2:3" x14ac:dyDescent="0.25">
      <c r="B2816">
        <v>1.0883108165098725</v>
      </c>
      <c r="C2816">
        <f t="shared" si="31"/>
        <v>1.3585870935502087</v>
      </c>
    </row>
    <row r="2817" spans="2:3" x14ac:dyDescent="0.25">
      <c r="B2817">
        <v>1.0901597962417759</v>
      </c>
      <c r="C2817">
        <f t="shared" si="31"/>
        <v>1.3585870935502087</v>
      </c>
    </row>
    <row r="2818" spans="2:3" x14ac:dyDescent="0.25">
      <c r="B2818">
        <v>1.0920087759736794</v>
      </c>
      <c r="C2818">
        <f t="shared" si="31"/>
        <v>1.3585870935502087</v>
      </c>
    </row>
    <row r="2819" spans="2:3" x14ac:dyDescent="0.25">
      <c r="B2819">
        <v>1.0938577557055829</v>
      </c>
      <c r="C2819">
        <f t="shared" si="31"/>
        <v>1.3585870935502087</v>
      </c>
    </row>
    <row r="2820" spans="2:3" x14ac:dyDescent="0.25">
      <c r="B2820">
        <v>1.0943200006385589</v>
      </c>
      <c r="C2820">
        <f t="shared" si="31"/>
        <v>1.3585870935502087</v>
      </c>
    </row>
    <row r="2821" spans="2:3" x14ac:dyDescent="0.25">
      <c r="B2821">
        <v>1.0943200006385589</v>
      </c>
      <c r="C2821">
        <v>0</v>
      </c>
    </row>
    <row r="2822" spans="2:3" x14ac:dyDescent="0.25">
      <c r="B2822">
        <v>1.0943200006385589</v>
      </c>
      <c r="C2822">
        <f>0</f>
        <v>0</v>
      </c>
    </row>
    <row r="2823" spans="2:3" x14ac:dyDescent="0.25">
      <c r="B2823">
        <v>1.0943200006385589</v>
      </c>
      <c r="C2823">
        <f t="shared" ref="C2823:C2830" si="32">$F$66</f>
        <v>0.99514341247309501</v>
      </c>
    </row>
    <row r="2824" spans="2:3" x14ac:dyDescent="0.25">
      <c r="B2824">
        <v>1.0961689803704624</v>
      </c>
      <c r="C2824">
        <f t="shared" si="32"/>
        <v>0.99514341247309501</v>
      </c>
    </row>
    <row r="2825" spans="2:3" x14ac:dyDescent="0.25">
      <c r="B2825">
        <v>1.0980179601023659</v>
      </c>
      <c r="C2825">
        <f t="shared" si="32"/>
        <v>0.99514341247309501</v>
      </c>
    </row>
    <row r="2826" spans="2:3" x14ac:dyDescent="0.25">
      <c r="B2826">
        <v>1.0998669398342693</v>
      </c>
      <c r="C2826">
        <f t="shared" si="32"/>
        <v>0.99514341247309501</v>
      </c>
    </row>
    <row r="2827" spans="2:3" x14ac:dyDescent="0.25">
      <c r="B2827">
        <v>1.1017159195661728</v>
      </c>
      <c r="C2827">
        <f t="shared" si="32"/>
        <v>0.99514341247309501</v>
      </c>
    </row>
    <row r="2828" spans="2:3" x14ac:dyDescent="0.25">
      <c r="B2828">
        <v>1.1035648992980762</v>
      </c>
      <c r="C2828">
        <f t="shared" si="32"/>
        <v>0.99514341247309501</v>
      </c>
    </row>
    <row r="2829" spans="2:3" x14ac:dyDescent="0.25">
      <c r="B2829">
        <v>1.1054138790299797</v>
      </c>
      <c r="C2829">
        <f t="shared" si="32"/>
        <v>0.99514341247309501</v>
      </c>
    </row>
    <row r="2830" spans="2:3" x14ac:dyDescent="0.25">
      <c r="B2830">
        <v>1.1058761239629555</v>
      </c>
      <c r="C2830">
        <f t="shared" si="32"/>
        <v>0.99514341247309501</v>
      </c>
    </row>
    <row r="2831" spans="2:3" x14ac:dyDescent="0.25">
      <c r="B2831">
        <v>1.1058761239629555</v>
      </c>
      <c r="C2831">
        <v>0</v>
      </c>
    </row>
    <row r="2832" spans="2:3" x14ac:dyDescent="0.25">
      <c r="B2832">
        <v>1.1058761239629555</v>
      </c>
      <c r="C2832">
        <f>0</f>
        <v>0</v>
      </c>
    </row>
    <row r="2833" spans="2:3" x14ac:dyDescent="0.25">
      <c r="B2833">
        <v>1.1058761239629555</v>
      </c>
      <c r="C2833">
        <f t="shared" ref="C2833:C2840" si="33">$F$67</f>
        <v>0.75284762508834802</v>
      </c>
    </row>
    <row r="2834" spans="2:3" x14ac:dyDescent="0.25">
      <c r="B2834">
        <v>1.107725103694859</v>
      </c>
      <c r="C2834">
        <f t="shared" si="33"/>
        <v>0.75284762508834802</v>
      </c>
    </row>
    <row r="2835" spans="2:3" x14ac:dyDescent="0.25">
      <c r="B2835">
        <v>1.1095740834267624</v>
      </c>
      <c r="C2835">
        <f t="shared" si="33"/>
        <v>0.75284762508834802</v>
      </c>
    </row>
    <row r="2836" spans="2:3" x14ac:dyDescent="0.25">
      <c r="B2836">
        <v>1.1114230631586659</v>
      </c>
      <c r="C2836">
        <f t="shared" si="33"/>
        <v>0.75284762508834802</v>
      </c>
    </row>
    <row r="2837" spans="2:3" x14ac:dyDescent="0.25">
      <c r="B2837">
        <v>1.1132720428905694</v>
      </c>
      <c r="C2837">
        <f t="shared" si="33"/>
        <v>0.75284762508834802</v>
      </c>
    </row>
    <row r="2838" spans="2:3" x14ac:dyDescent="0.25">
      <c r="B2838">
        <v>1.1151210226224728</v>
      </c>
      <c r="C2838">
        <f t="shared" si="33"/>
        <v>0.75284762508834802</v>
      </c>
    </row>
    <row r="2839" spans="2:3" x14ac:dyDescent="0.25">
      <c r="B2839">
        <v>1.1169700023543763</v>
      </c>
      <c r="C2839">
        <f t="shared" si="33"/>
        <v>0.75284762508834802</v>
      </c>
    </row>
    <row r="2840" spans="2:3" x14ac:dyDescent="0.25">
      <c r="B2840">
        <v>1.1174322472873521</v>
      </c>
      <c r="C2840">
        <f t="shared" si="33"/>
        <v>0.75284762508834802</v>
      </c>
    </row>
    <row r="2841" spans="2:3" x14ac:dyDescent="0.25">
      <c r="B2841">
        <v>1.1174322472873521</v>
      </c>
      <c r="C2841">
        <v>0</v>
      </c>
    </row>
    <row r="2842" spans="2:3" x14ac:dyDescent="0.25">
      <c r="B2842">
        <v>1.1174322472873521</v>
      </c>
      <c r="C2842">
        <f>0</f>
        <v>0</v>
      </c>
    </row>
    <row r="2843" spans="2:3" x14ac:dyDescent="0.25">
      <c r="B2843">
        <v>1.1174322472873521</v>
      </c>
      <c r="C2843">
        <f t="shared" ref="C2843:C2850" si="34">$F$68</f>
        <v>0.57112578454978291</v>
      </c>
    </row>
    <row r="2844" spans="2:3" x14ac:dyDescent="0.25">
      <c r="B2844">
        <v>1.1192812270192556</v>
      </c>
      <c r="C2844">
        <f t="shared" si="34"/>
        <v>0.57112578454978291</v>
      </c>
    </row>
    <row r="2845" spans="2:3" x14ac:dyDescent="0.25">
      <c r="B2845">
        <v>1.121130206751159</v>
      </c>
      <c r="C2845">
        <f t="shared" si="34"/>
        <v>0.57112578454978291</v>
      </c>
    </row>
    <row r="2846" spans="2:3" x14ac:dyDescent="0.25">
      <c r="B2846">
        <v>1.1229791864830625</v>
      </c>
      <c r="C2846">
        <f t="shared" si="34"/>
        <v>0.57112578454978291</v>
      </c>
    </row>
    <row r="2847" spans="2:3" x14ac:dyDescent="0.25">
      <c r="B2847">
        <v>1.124828166214966</v>
      </c>
      <c r="C2847">
        <f t="shared" si="34"/>
        <v>0.57112578454978291</v>
      </c>
    </row>
    <row r="2848" spans="2:3" x14ac:dyDescent="0.25">
      <c r="B2848">
        <v>1.1266771459468694</v>
      </c>
      <c r="C2848">
        <f t="shared" si="34"/>
        <v>0.57112578454978291</v>
      </c>
    </row>
    <row r="2849" spans="2:3" x14ac:dyDescent="0.25">
      <c r="B2849">
        <v>1.1285261256787729</v>
      </c>
      <c r="C2849">
        <f t="shared" si="34"/>
        <v>0.57112578454978291</v>
      </c>
    </row>
    <row r="2850" spans="2:3" x14ac:dyDescent="0.25">
      <c r="B2850">
        <v>1.1289883706117487</v>
      </c>
      <c r="C2850">
        <f t="shared" si="34"/>
        <v>0.57112578454978291</v>
      </c>
    </row>
    <row r="2851" spans="2:3" x14ac:dyDescent="0.25">
      <c r="B2851">
        <v>1.1289883706117487</v>
      </c>
      <c r="C2851">
        <v>0</v>
      </c>
    </row>
    <row r="2852" spans="2:3" x14ac:dyDescent="0.25">
      <c r="B2852">
        <v>1.1289883706117487</v>
      </c>
      <c r="C2852">
        <f>0</f>
        <v>0</v>
      </c>
    </row>
    <row r="2853" spans="2:3" x14ac:dyDescent="0.25">
      <c r="B2853">
        <v>1.1289883706117487</v>
      </c>
      <c r="C2853">
        <f t="shared" ref="C2853:C2860" si="35">$F$69</f>
        <v>0.3894039440112082</v>
      </c>
    </row>
    <row r="2854" spans="2:3" x14ac:dyDescent="0.25">
      <c r="B2854">
        <v>1.1308373503436522</v>
      </c>
      <c r="C2854">
        <f t="shared" si="35"/>
        <v>0.3894039440112082</v>
      </c>
    </row>
    <row r="2855" spans="2:3" x14ac:dyDescent="0.25">
      <c r="B2855">
        <v>1.1326863300755556</v>
      </c>
      <c r="C2855">
        <f t="shared" si="35"/>
        <v>0.3894039440112082</v>
      </c>
    </row>
    <row r="2856" spans="2:3" x14ac:dyDescent="0.25">
      <c r="B2856">
        <v>1.1345353098074591</v>
      </c>
      <c r="C2856">
        <f t="shared" si="35"/>
        <v>0.3894039440112082</v>
      </c>
    </row>
    <row r="2857" spans="2:3" x14ac:dyDescent="0.25">
      <c r="B2857">
        <v>1.1363842895393625</v>
      </c>
      <c r="C2857">
        <f t="shared" si="35"/>
        <v>0.3894039440112082</v>
      </c>
    </row>
    <row r="2858" spans="2:3" x14ac:dyDescent="0.25">
      <c r="B2858">
        <v>1.138233269271266</v>
      </c>
      <c r="C2858">
        <f t="shared" si="35"/>
        <v>0.3894039440112082</v>
      </c>
    </row>
    <row r="2859" spans="2:3" x14ac:dyDescent="0.25">
      <c r="B2859">
        <v>1.1400822490031695</v>
      </c>
      <c r="C2859">
        <f t="shared" si="35"/>
        <v>0.3894039440112082</v>
      </c>
    </row>
    <row r="2860" spans="2:3" x14ac:dyDescent="0.25">
      <c r="B2860">
        <v>1.1405444939361453</v>
      </c>
      <c r="C2860">
        <f t="shared" si="35"/>
        <v>0.3894039440112082</v>
      </c>
    </row>
    <row r="2861" spans="2:3" x14ac:dyDescent="0.25">
      <c r="B2861">
        <v>1.1405444939361453</v>
      </c>
      <c r="C2861">
        <v>0</v>
      </c>
    </row>
    <row r="2862" spans="2:3" x14ac:dyDescent="0.25">
      <c r="B2862">
        <v>1.1405444939361453</v>
      </c>
      <c r="C2862">
        <f>0</f>
        <v>0</v>
      </c>
    </row>
    <row r="2863" spans="2:3" x14ac:dyDescent="0.25">
      <c r="B2863">
        <v>1.1405444939361453</v>
      </c>
      <c r="C2863">
        <f t="shared" ref="C2863:C2870" si="36">$F$70</f>
        <v>0.2076821034726391</v>
      </c>
    </row>
    <row r="2864" spans="2:3" x14ac:dyDescent="0.25">
      <c r="B2864">
        <v>1.1423934736680488</v>
      </c>
      <c r="C2864">
        <f t="shared" si="36"/>
        <v>0.2076821034726391</v>
      </c>
    </row>
    <row r="2865" spans="2:3" x14ac:dyDescent="0.25">
      <c r="B2865">
        <v>1.1442424533999522</v>
      </c>
      <c r="C2865">
        <f t="shared" si="36"/>
        <v>0.2076821034726391</v>
      </c>
    </row>
    <row r="2866" spans="2:3" x14ac:dyDescent="0.25">
      <c r="B2866">
        <v>1.1460914331318557</v>
      </c>
      <c r="C2866">
        <f t="shared" si="36"/>
        <v>0.2076821034726391</v>
      </c>
    </row>
    <row r="2867" spans="2:3" x14ac:dyDescent="0.25">
      <c r="B2867">
        <v>1.1479404128637591</v>
      </c>
      <c r="C2867">
        <f t="shared" si="36"/>
        <v>0.2076821034726391</v>
      </c>
    </row>
    <row r="2868" spans="2:3" x14ac:dyDescent="0.25">
      <c r="B2868">
        <v>1.1497893925956626</v>
      </c>
      <c r="C2868">
        <f t="shared" si="36"/>
        <v>0.2076821034726391</v>
      </c>
    </row>
    <row r="2869" spans="2:3" x14ac:dyDescent="0.25">
      <c r="B2869">
        <v>1.1516383723275661</v>
      </c>
      <c r="C2869">
        <f t="shared" si="36"/>
        <v>0.2076821034726391</v>
      </c>
    </row>
    <row r="2870" spans="2:3" x14ac:dyDescent="0.25">
      <c r="B2870">
        <v>1.1521006172605421</v>
      </c>
      <c r="C2870">
        <f t="shared" si="36"/>
        <v>0.2076821034726391</v>
      </c>
    </row>
    <row r="2871" spans="2:3" x14ac:dyDescent="0.25">
      <c r="B2871">
        <v>1.1521006172605421</v>
      </c>
      <c r="C2871">
        <v>0</v>
      </c>
    </row>
    <row r="2872" spans="2:3" x14ac:dyDescent="0.25">
      <c r="B2872">
        <v>1.1521006172605421</v>
      </c>
      <c r="C2872">
        <f>0</f>
        <v>0</v>
      </c>
    </row>
    <row r="2873" spans="2:3" x14ac:dyDescent="0.25">
      <c r="B2873">
        <v>1.1521006172605421</v>
      </c>
      <c r="C2873">
        <f t="shared" ref="C2873:C2880" si="37">$F$71</f>
        <v>7.7880788802243556E-2</v>
      </c>
    </row>
    <row r="2874" spans="2:3" x14ac:dyDescent="0.25">
      <c r="B2874">
        <v>1.1539495969924456</v>
      </c>
      <c r="C2874">
        <f t="shared" si="37"/>
        <v>7.7880788802243556E-2</v>
      </c>
    </row>
    <row r="2875" spans="2:3" x14ac:dyDescent="0.25">
      <c r="B2875">
        <v>1.155798576724349</v>
      </c>
      <c r="C2875">
        <f t="shared" si="37"/>
        <v>7.7880788802243556E-2</v>
      </c>
    </row>
    <row r="2876" spans="2:3" x14ac:dyDescent="0.25">
      <c r="B2876">
        <v>1.1576475564562525</v>
      </c>
      <c r="C2876">
        <f t="shared" si="37"/>
        <v>7.7880788802243556E-2</v>
      </c>
    </row>
    <row r="2877" spans="2:3" x14ac:dyDescent="0.25">
      <c r="B2877">
        <v>1.159496536188156</v>
      </c>
      <c r="C2877">
        <f t="shared" si="37"/>
        <v>7.7880788802243556E-2</v>
      </c>
    </row>
    <row r="2878" spans="2:3" x14ac:dyDescent="0.25">
      <c r="B2878">
        <v>1.1613455159200594</v>
      </c>
      <c r="C2878">
        <f t="shared" si="37"/>
        <v>7.7880788802243556E-2</v>
      </c>
    </row>
    <row r="2879" spans="2:3" x14ac:dyDescent="0.25">
      <c r="B2879">
        <v>1.1631944956519629</v>
      </c>
      <c r="C2879">
        <f t="shared" si="37"/>
        <v>7.7880788802243556E-2</v>
      </c>
    </row>
    <row r="2880" spans="2:3" x14ac:dyDescent="0.25">
      <c r="B2880">
        <v>1.1636567405849387</v>
      </c>
      <c r="C2880">
        <f t="shared" si="37"/>
        <v>7.7880788802243556E-2</v>
      </c>
    </row>
    <row r="2881" spans="2:3" x14ac:dyDescent="0.25">
      <c r="B2881">
        <v>1.1636567405849387</v>
      </c>
      <c r="C2881">
        <v>0</v>
      </c>
    </row>
    <row r="2882" spans="2:3" x14ac:dyDescent="0.25">
      <c r="B2882">
        <v>1.1636567405849387</v>
      </c>
      <c r="C2882">
        <f>0</f>
        <v>0</v>
      </c>
    </row>
    <row r="2883" spans="2:3" x14ac:dyDescent="0.25">
      <c r="B2883">
        <v>1.1636567405849387</v>
      </c>
      <c r="C2883">
        <f t="shared" ref="C2883:C2890" si="38">$F$72</f>
        <v>3.4613683912113585E-2</v>
      </c>
    </row>
    <row r="2884" spans="2:3" x14ac:dyDescent="0.25">
      <c r="B2884">
        <v>1.1655057203168422</v>
      </c>
      <c r="C2884">
        <f t="shared" si="38"/>
        <v>3.4613683912113585E-2</v>
      </c>
    </row>
    <row r="2885" spans="2:3" x14ac:dyDescent="0.25">
      <c r="B2885">
        <v>1.1673547000487456</v>
      </c>
      <c r="C2885">
        <f t="shared" si="38"/>
        <v>3.4613683912113585E-2</v>
      </c>
    </row>
    <row r="2886" spans="2:3" x14ac:dyDescent="0.25">
      <c r="B2886">
        <v>1.1692036797806491</v>
      </c>
      <c r="C2886">
        <f t="shared" si="38"/>
        <v>3.4613683912113585E-2</v>
      </c>
    </row>
    <row r="2887" spans="2:3" x14ac:dyDescent="0.25">
      <c r="B2887">
        <v>1.1710526595125526</v>
      </c>
      <c r="C2887">
        <f t="shared" si="38"/>
        <v>3.4613683912113585E-2</v>
      </c>
    </row>
    <row r="2888" spans="2:3" x14ac:dyDescent="0.25">
      <c r="B2888">
        <v>1.172901639244456</v>
      </c>
      <c r="C2888">
        <f t="shared" si="38"/>
        <v>3.4613683912113585E-2</v>
      </c>
    </row>
    <row r="2889" spans="2:3" x14ac:dyDescent="0.25">
      <c r="B2889">
        <v>1.1747506189763595</v>
      </c>
      <c r="C2889">
        <f t="shared" si="38"/>
        <v>3.4613683912113585E-2</v>
      </c>
    </row>
    <row r="2890" spans="2:3" x14ac:dyDescent="0.25">
      <c r="B2890">
        <v>1.1752128639093353</v>
      </c>
      <c r="C2890">
        <f t="shared" si="38"/>
        <v>3.4613683912113585E-2</v>
      </c>
    </row>
    <row r="2891" spans="2:3" x14ac:dyDescent="0.25">
      <c r="B2891">
        <v>1.1752128639093353</v>
      </c>
      <c r="C2891">
        <v>0</v>
      </c>
    </row>
    <row r="2892" spans="2:3" x14ac:dyDescent="0.25">
      <c r="B2892">
        <v>1.1752128639093353</v>
      </c>
      <c r="C2892">
        <f>0</f>
        <v>0</v>
      </c>
    </row>
    <row r="2893" spans="2:3" x14ac:dyDescent="0.25">
      <c r="B2893">
        <v>1.1752128639093353</v>
      </c>
      <c r="C2893">
        <f t="shared" ref="C2893:C2900" si="39">$F$73</f>
        <v>2.5960262934077983E-2</v>
      </c>
    </row>
    <row r="2894" spans="2:3" x14ac:dyDescent="0.25">
      <c r="B2894">
        <v>1.1770618436412388</v>
      </c>
      <c r="C2894">
        <f t="shared" si="39"/>
        <v>2.5960262934077983E-2</v>
      </c>
    </row>
    <row r="2895" spans="2:3" x14ac:dyDescent="0.25">
      <c r="B2895">
        <v>1.1789108233731422</v>
      </c>
      <c r="C2895">
        <f t="shared" si="39"/>
        <v>2.5960262934077983E-2</v>
      </c>
    </row>
    <row r="2896" spans="2:3" x14ac:dyDescent="0.25">
      <c r="B2896">
        <v>1.1807598031050457</v>
      </c>
      <c r="C2896">
        <f t="shared" si="39"/>
        <v>2.5960262934077983E-2</v>
      </c>
    </row>
    <row r="2897" spans="2:3" x14ac:dyDescent="0.25">
      <c r="B2897">
        <v>1.1826087828369491</v>
      </c>
      <c r="C2897">
        <f t="shared" si="39"/>
        <v>2.5960262934077983E-2</v>
      </c>
    </row>
    <row r="2898" spans="2:3" x14ac:dyDescent="0.25">
      <c r="B2898">
        <v>1.1844577625688526</v>
      </c>
      <c r="C2898">
        <f t="shared" si="39"/>
        <v>2.5960262934077983E-2</v>
      </c>
    </row>
    <row r="2899" spans="2:3" x14ac:dyDescent="0.25">
      <c r="B2899">
        <v>1.1863067423007561</v>
      </c>
      <c r="C2899">
        <f t="shared" si="39"/>
        <v>2.5960262934077983E-2</v>
      </c>
    </row>
    <row r="2900" spans="2:3" x14ac:dyDescent="0.25">
      <c r="B2900">
        <v>1.1867689872337319</v>
      </c>
      <c r="C2900">
        <f t="shared" si="39"/>
        <v>2.5960262934077983E-2</v>
      </c>
    </row>
    <row r="2901" spans="2:3" x14ac:dyDescent="0.25">
      <c r="B2901">
        <v>1.1867689872337319</v>
      </c>
      <c r="C2901">
        <v>0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3:F2901"/>
  <sheetViews>
    <sheetView workbookViewId="0">
      <selection activeCell="I13" sqref="I13"/>
    </sheetView>
  </sheetViews>
  <sheetFormatPr defaultColWidth="15.7109375" defaultRowHeight="15" x14ac:dyDescent="0.25"/>
  <sheetData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1.6636326460642994</v>
      </c>
      <c r="B34" s="3">
        <v>0.8</v>
      </c>
      <c r="E34" s="1">
        <v>1.3774135064352253</v>
      </c>
      <c r="F34" s="3">
        <v>3.3634075086918708E-2</v>
      </c>
    </row>
    <row r="35" spans="1:6" x14ac:dyDescent="0.25">
      <c r="A35" s="1">
        <v>3.7326689754736879</v>
      </c>
      <c r="B35" s="3">
        <v>0.8</v>
      </c>
      <c r="E35" s="1">
        <v>1.4487697127170336</v>
      </c>
      <c r="F35" s="3">
        <v>0.11211358362306272</v>
      </c>
    </row>
    <row r="36" spans="1:6" x14ac:dyDescent="0.25">
      <c r="A36" s="1">
        <v>1.3318163230321498</v>
      </c>
      <c r="B36" s="3">
        <v>0.8</v>
      </c>
      <c r="E36" s="1">
        <v>1.5201259189988416</v>
      </c>
      <c r="F36" s="3">
        <v>0.22142432765554818</v>
      </c>
    </row>
    <row r="37" spans="1:6" x14ac:dyDescent="0.25">
      <c r="A37" s="1">
        <v>2.6981508107689938</v>
      </c>
      <c r="B37" s="3">
        <v>0.8</v>
      </c>
      <c r="E37" s="1">
        <v>1.5914821252806499</v>
      </c>
      <c r="F37" s="3">
        <v>0.32512939250688083</v>
      </c>
    </row>
    <row r="38" spans="1:6" x14ac:dyDescent="0.25">
      <c r="A38" s="2">
        <v>4.116334487736844</v>
      </c>
      <c r="B38" s="4">
        <v>0.8</v>
      </c>
      <c r="E38" s="1">
        <v>1.6628383315624582</v>
      </c>
      <c r="F38" s="3">
        <v>0.483489829374458</v>
      </c>
    </row>
    <row r="39" spans="1:6" x14ac:dyDescent="0.25">
      <c r="E39" s="1">
        <v>1.7341945378442662</v>
      </c>
      <c r="F39" s="3">
        <v>0.65726588399020303</v>
      </c>
    </row>
    <row r="40" spans="1:6" x14ac:dyDescent="0.25">
      <c r="E40" s="1">
        <v>1.8055507441260745</v>
      </c>
      <c r="F40" s="3">
        <v>0.69230137887241228</v>
      </c>
    </row>
    <row r="41" spans="1:6" x14ac:dyDescent="0.25">
      <c r="E41" s="1">
        <v>1.8769069504078826</v>
      </c>
      <c r="F41" s="3">
        <v>0.72593545395932901</v>
      </c>
    </row>
    <row r="42" spans="1:6" x14ac:dyDescent="0.25">
      <c r="E42" s="1">
        <v>1.9482631566896909</v>
      </c>
      <c r="F42" s="3">
        <v>0.61802612972213122</v>
      </c>
    </row>
    <row r="43" spans="1:6" x14ac:dyDescent="0.25">
      <c r="E43" s="1">
        <v>2.0196193629714991</v>
      </c>
      <c r="F43" s="3">
        <v>0.44004581572052226</v>
      </c>
    </row>
    <row r="44" spans="1:6" x14ac:dyDescent="0.25">
      <c r="E44" s="1">
        <v>2.090975569253307</v>
      </c>
      <c r="F44" s="3">
        <v>0.30270667578226851</v>
      </c>
    </row>
    <row r="45" spans="1:6" x14ac:dyDescent="0.25">
      <c r="E45" s="1">
        <v>2.1623317755351152</v>
      </c>
      <c r="F45" s="3">
        <v>0.27607969967179102</v>
      </c>
    </row>
    <row r="46" spans="1:6" x14ac:dyDescent="0.25">
      <c r="E46" s="1">
        <v>2.2336879818169235</v>
      </c>
      <c r="F46" s="3">
        <v>0.26767118090006148</v>
      </c>
    </row>
    <row r="47" spans="1:6" x14ac:dyDescent="0.25">
      <c r="E47" s="1">
        <v>2.3050441880987318</v>
      </c>
      <c r="F47" s="3">
        <v>0.26907260069534961</v>
      </c>
    </row>
    <row r="48" spans="1:6" x14ac:dyDescent="0.25">
      <c r="E48" s="1">
        <v>2.3764003943805401</v>
      </c>
      <c r="F48" s="3">
        <v>0.3895947030901416</v>
      </c>
    </row>
    <row r="49" spans="5:6" x14ac:dyDescent="0.25">
      <c r="E49" s="1">
        <v>2.4477566006623483</v>
      </c>
      <c r="F49" s="3">
        <v>0.43584155633465516</v>
      </c>
    </row>
    <row r="50" spans="5:6" x14ac:dyDescent="0.25">
      <c r="E50" s="1">
        <v>2.5191128069441566</v>
      </c>
      <c r="F50" s="3">
        <v>0.52272958364252831</v>
      </c>
    </row>
    <row r="51" spans="5:6" x14ac:dyDescent="0.25">
      <c r="E51" s="1">
        <v>2.5904690132259649</v>
      </c>
      <c r="F51" s="3">
        <v>0.52413100343782038</v>
      </c>
    </row>
    <row r="52" spans="5:6" x14ac:dyDescent="0.25">
      <c r="E52" s="1">
        <v>2.6618252195077727</v>
      </c>
      <c r="F52" s="3">
        <v>0.54094804098127547</v>
      </c>
    </row>
    <row r="53" spans="5:6" x14ac:dyDescent="0.25">
      <c r="E53" s="1">
        <v>2.733181425789581</v>
      </c>
      <c r="F53" s="3">
        <v>0.58018779524935127</v>
      </c>
    </row>
    <row r="54" spans="5:6" x14ac:dyDescent="0.25">
      <c r="E54" s="1">
        <v>2.8045376320713888</v>
      </c>
      <c r="F54" s="3">
        <v>0.46667279183099702</v>
      </c>
    </row>
    <row r="55" spans="5:6" x14ac:dyDescent="0.25">
      <c r="E55" s="1">
        <v>2.8758938383531971</v>
      </c>
      <c r="F55" s="3">
        <v>0.44004581572051954</v>
      </c>
    </row>
    <row r="56" spans="5:6" x14ac:dyDescent="0.25">
      <c r="E56" s="1">
        <v>2.9472500446350054</v>
      </c>
      <c r="F56" s="3">
        <v>0.38398902390898831</v>
      </c>
    </row>
    <row r="57" spans="5:6" x14ac:dyDescent="0.25">
      <c r="E57" s="1">
        <v>3.0186062509168137</v>
      </c>
      <c r="F57" s="3">
        <v>0.38258760411370019</v>
      </c>
    </row>
    <row r="58" spans="5:6" x14ac:dyDescent="0.25">
      <c r="E58" s="1">
        <v>3.0899624571986219</v>
      </c>
      <c r="F58" s="3">
        <v>0.34755210923149393</v>
      </c>
    </row>
    <row r="59" spans="5:6" x14ac:dyDescent="0.25">
      <c r="E59" s="1">
        <v>3.1613186634804302</v>
      </c>
      <c r="F59" s="3">
        <v>0.32512939250688083</v>
      </c>
    </row>
    <row r="60" spans="5:6" x14ac:dyDescent="0.25">
      <c r="E60" s="1">
        <v>3.2326748697622385</v>
      </c>
      <c r="F60" s="3">
        <v>0.37137624575139361</v>
      </c>
    </row>
    <row r="61" spans="5:6" x14ac:dyDescent="0.25">
      <c r="E61" s="1">
        <v>3.3040310760440468</v>
      </c>
      <c r="F61" s="3">
        <v>0.38118618431841206</v>
      </c>
    </row>
    <row r="62" spans="5:6" x14ac:dyDescent="0.25">
      <c r="E62" s="1">
        <v>3.3753872823258551</v>
      </c>
      <c r="F62" s="3">
        <v>0.40781316042888954</v>
      </c>
    </row>
    <row r="63" spans="5:6" x14ac:dyDescent="0.25">
      <c r="E63" s="1">
        <v>3.4467434886076633</v>
      </c>
      <c r="F63" s="3">
        <v>0.39379896247601165</v>
      </c>
    </row>
    <row r="64" spans="5:6" x14ac:dyDescent="0.25">
      <c r="E64" s="1">
        <v>3.5180996948894707</v>
      </c>
      <c r="F64" s="3">
        <v>0.36016488738908709</v>
      </c>
    </row>
    <row r="65" spans="5:6" x14ac:dyDescent="0.25">
      <c r="E65" s="1">
        <v>3.589455901171279</v>
      </c>
      <c r="F65" s="3">
        <v>0.32793223209745864</v>
      </c>
    </row>
    <row r="66" spans="5:6" x14ac:dyDescent="0.25">
      <c r="E66" s="1">
        <v>3.6608121074530873</v>
      </c>
      <c r="F66" s="3">
        <v>0.30550951537284399</v>
      </c>
    </row>
    <row r="67" spans="5:6" x14ac:dyDescent="0.25">
      <c r="E67" s="1">
        <v>3.7321683137348955</v>
      </c>
      <c r="F67" s="3">
        <v>0.23263568601785523</v>
      </c>
    </row>
    <row r="68" spans="5:6" x14ac:dyDescent="0.25">
      <c r="E68" s="1">
        <v>3.8035245200167038</v>
      </c>
      <c r="F68" s="3">
        <v>0.18638883277334087</v>
      </c>
    </row>
    <row r="69" spans="5:6" x14ac:dyDescent="0.25">
      <c r="E69" s="1">
        <v>3.8748807262985121</v>
      </c>
      <c r="F69" s="3">
        <v>0.11491642321363871</v>
      </c>
    </row>
    <row r="70" spans="5:6" x14ac:dyDescent="0.25">
      <c r="E70" s="1">
        <v>3.9462369325803204</v>
      </c>
      <c r="F70" s="3">
        <v>7.5676668945566544E-2</v>
      </c>
    </row>
    <row r="71" spans="5:6" x14ac:dyDescent="0.25">
      <c r="E71" s="1">
        <v>4.0175931388621287</v>
      </c>
      <c r="F71" s="3">
        <v>5.7458211606820915E-2</v>
      </c>
    </row>
    <row r="72" spans="5:6" x14ac:dyDescent="0.25">
      <c r="E72" s="1">
        <v>4.0889493451439369</v>
      </c>
      <c r="F72" s="3">
        <v>2.3824136519899685E-2</v>
      </c>
    </row>
    <row r="73" spans="5:6" x14ac:dyDescent="0.25">
      <c r="E73" s="1">
        <v>4.1603055514257452</v>
      </c>
      <c r="F73" s="3">
        <v>1.1211358362306696E-2</v>
      </c>
    </row>
    <row r="74" spans="5:6" x14ac:dyDescent="0.25">
      <c r="E74" s="2">
        <v>4.2316617577075526</v>
      </c>
      <c r="F74" s="4">
        <v>0</v>
      </c>
    </row>
    <row r="2501" spans="2:5" x14ac:dyDescent="0.25">
      <c r="B2501" t="s">
        <v>2</v>
      </c>
      <c r="C2501" t="str">
        <f>"Total exposure Mary"</f>
        <v>Total exposure Mary</v>
      </c>
      <c r="D2501" t="s">
        <v>20</v>
      </c>
      <c r="E2501" t="str">
        <f>"Total exposure Mary"</f>
        <v>Total exposure Mary</v>
      </c>
    </row>
    <row r="2502" spans="2:5" x14ac:dyDescent="0.25">
      <c r="B2502">
        <v>1.3774135064352253</v>
      </c>
      <c r="C2502">
        <f>0</f>
        <v>0</v>
      </c>
      <c r="D2502">
        <v>1.3774135064352253</v>
      </c>
      <c r="E2502">
        <v>0</v>
      </c>
    </row>
    <row r="2503" spans="2:5" x14ac:dyDescent="0.25">
      <c r="B2503">
        <v>1.3774135064352253</v>
      </c>
      <c r="C2503">
        <f t="shared" ref="C2503:C2510" si="0">$F$34</f>
        <v>3.3634075086918708E-2</v>
      </c>
      <c r="D2503">
        <v>1.3774135064352253</v>
      </c>
      <c r="E2503">
        <v>0</v>
      </c>
    </row>
    <row r="2504" spans="2:5" x14ac:dyDescent="0.25">
      <c r="B2504">
        <v>1.3888304994403147</v>
      </c>
      <c r="C2504">
        <f t="shared" si="0"/>
        <v>3.3634075086918708E-2</v>
      </c>
      <c r="D2504">
        <v>1.3774135064352253</v>
      </c>
      <c r="E2504">
        <f>$F$34</f>
        <v>3.3634075086918708E-2</v>
      </c>
    </row>
    <row r="2505" spans="2:5" x14ac:dyDescent="0.25">
      <c r="B2505">
        <v>1.400247492445404</v>
      </c>
      <c r="C2505">
        <f t="shared" si="0"/>
        <v>3.3634075086918708E-2</v>
      </c>
      <c r="D2505">
        <v>1.4487697127170336</v>
      </c>
      <c r="E2505">
        <f>$F$34</f>
        <v>3.3634075086918708E-2</v>
      </c>
    </row>
    <row r="2506" spans="2:5" x14ac:dyDescent="0.25">
      <c r="B2506">
        <v>1.4116644854504932</v>
      </c>
      <c r="C2506">
        <f t="shared" si="0"/>
        <v>3.3634075086918708E-2</v>
      </c>
      <c r="D2506">
        <v>1.4487697127170336</v>
      </c>
      <c r="E2506">
        <v>0</v>
      </c>
    </row>
    <row r="2507" spans="2:5" x14ac:dyDescent="0.25">
      <c r="B2507">
        <v>1.4230814784555825</v>
      </c>
      <c r="C2507">
        <f t="shared" si="0"/>
        <v>3.3634075086918708E-2</v>
      </c>
      <c r="D2507">
        <v>1.4487697127170336</v>
      </c>
      <c r="E2507">
        <f>$F$35</f>
        <v>0.11211358362306272</v>
      </c>
    </row>
    <row r="2508" spans="2:5" x14ac:dyDescent="0.25">
      <c r="B2508">
        <v>1.4344984714606719</v>
      </c>
      <c r="C2508">
        <f t="shared" si="0"/>
        <v>3.3634075086918708E-2</v>
      </c>
      <c r="D2508">
        <v>1.5201259189988416</v>
      </c>
      <c r="E2508">
        <f>$F$35</f>
        <v>0.11211358362306272</v>
      </c>
    </row>
    <row r="2509" spans="2:5" x14ac:dyDescent="0.25">
      <c r="B2509">
        <v>1.4459154644657612</v>
      </c>
      <c r="C2509">
        <f t="shared" si="0"/>
        <v>3.3634075086918708E-2</v>
      </c>
      <c r="D2509">
        <v>1.5201259189988416</v>
      </c>
      <c r="E2509">
        <v>0</v>
      </c>
    </row>
    <row r="2510" spans="2:5" x14ac:dyDescent="0.25">
      <c r="B2510">
        <v>1.4487697127170336</v>
      </c>
      <c r="C2510">
        <f t="shared" si="0"/>
        <v>3.3634075086918708E-2</v>
      </c>
      <c r="D2510">
        <v>1.5201259189988416</v>
      </c>
      <c r="E2510">
        <f>$F$36</f>
        <v>0.22142432765554818</v>
      </c>
    </row>
    <row r="2511" spans="2:5" x14ac:dyDescent="0.25">
      <c r="B2511">
        <v>1.4487697127170336</v>
      </c>
      <c r="C2511">
        <v>0</v>
      </c>
      <c r="D2511">
        <v>1.5914821252806499</v>
      </c>
      <c r="E2511">
        <f>$F$36</f>
        <v>0.22142432765554818</v>
      </c>
    </row>
    <row r="2512" spans="2:5" x14ac:dyDescent="0.25">
      <c r="B2512">
        <v>1.4487697127170336</v>
      </c>
      <c r="C2512">
        <f>0</f>
        <v>0</v>
      </c>
      <c r="D2512">
        <v>1.5914821252806499</v>
      </c>
      <c r="E2512">
        <v>0</v>
      </c>
    </row>
    <row r="2513" spans="2:5" x14ac:dyDescent="0.25">
      <c r="B2513">
        <v>1.4487697127170336</v>
      </c>
      <c r="C2513">
        <f t="shared" ref="C2513:C2520" si="1">$F$35</f>
        <v>0.11211358362306272</v>
      </c>
      <c r="D2513">
        <v>1.5914821252806499</v>
      </c>
      <c r="E2513">
        <f>$F$37</f>
        <v>0.32512939250688083</v>
      </c>
    </row>
    <row r="2514" spans="2:5" x14ac:dyDescent="0.25">
      <c r="B2514">
        <v>1.4601867057221229</v>
      </c>
      <c r="C2514">
        <f t="shared" si="1"/>
        <v>0.11211358362306272</v>
      </c>
      <c r="D2514">
        <v>1.6628383315624582</v>
      </c>
      <c r="E2514">
        <f>$F$37</f>
        <v>0.32512939250688083</v>
      </c>
    </row>
    <row r="2515" spans="2:5" x14ac:dyDescent="0.25">
      <c r="B2515">
        <v>1.4716036987272123</v>
      </c>
      <c r="C2515">
        <f t="shared" si="1"/>
        <v>0.11211358362306272</v>
      </c>
      <c r="D2515">
        <v>1.6628383315624582</v>
      </c>
      <c r="E2515">
        <v>0</v>
      </c>
    </row>
    <row r="2516" spans="2:5" x14ac:dyDescent="0.25">
      <c r="B2516">
        <v>1.4830206917323014</v>
      </c>
      <c r="C2516">
        <f t="shared" si="1"/>
        <v>0.11211358362306272</v>
      </c>
      <c r="D2516">
        <v>1.6628383315624582</v>
      </c>
      <c r="E2516">
        <f>$F$38</f>
        <v>0.483489829374458</v>
      </c>
    </row>
    <row r="2517" spans="2:5" x14ac:dyDescent="0.25">
      <c r="B2517">
        <v>1.4944376847373908</v>
      </c>
      <c r="C2517">
        <f t="shared" si="1"/>
        <v>0.11211358362306272</v>
      </c>
      <c r="D2517">
        <v>1.7341945378442662</v>
      </c>
      <c r="E2517">
        <f>$F$38</f>
        <v>0.483489829374458</v>
      </c>
    </row>
    <row r="2518" spans="2:5" x14ac:dyDescent="0.25">
      <c r="B2518">
        <v>1.5058546777424802</v>
      </c>
      <c r="C2518">
        <f t="shared" si="1"/>
        <v>0.11211358362306272</v>
      </c>
      <c r="D2518">
        <v>1.7341945378442662</v>
      </c>
      <c r="E2518">
        <v>0</v>
      </c>
    </row>
    <row r="2519" spans="2:5" x14ac:dyDescent="0.25">
      <c r="B2519">
        <v>1.5172716707475695</v>
      </c>
      <c r="C2519">
        <f t="shared" si="1"/>
        <v>0.11211358362306272</v>
      </c>
      <c r="D2519">
        <v>1.7341945378442662</v>
      </c>
      <c r="E2519">
        <f>$F$39</f>
        <v>0.65726588399020303</v>
      </c>
    </row>
    <row r="2520" spans="2:5" x14ac:dyDescent="0.25">
      <c r="B2520">
        <v>1.5201259189988416</v>
      </c>
      <c r="C2520">
        <f t="shared" si="1"/>
        <v>0.11211358362306272</v>
      </c>
      <c r="D2520">
        <v>1.8055507441260745</v>
      </c>
      <c r="E2520">
        <f>$F$39</f>
        <v>0.65726588399020303</v>
      </c>
    </row>
    <row r="2521" spans="2:5" x14ac:dyDescent="0.25">
      <c r="B2521">
        <v>1.5201259189988416</v>
      </c>
      <c r="C2521">
        <v>0</v>
      </c>
      <c r="D2521">
        <v>1.8055507441260745</v>
      </c>
      <c r="E2521">
        <v>0</v>
      </c>
    </row>
    <row r="2522" spans="2:5" x14ac:dyDescent="0.25">
      <c r="B2522">
        <v>1.5201259189988416</v>
      </c>
      <c r="C2522">
        <f>0</f>
        <v>0</v>
      </c>
      <c r="D2522">
        <v>1.8055507441260745</v>
      </c>
      <c r="E2522">
        <f>$F$40</f>
        <v>0.69230137887241228</v>
      </c>
    </row>
    <row r="2523" spans="2:5" x14ac:dyDescent="0.25">
      <c r="B2523">
        <v>1.5201259189988416</v>
      </c>
      <c r="C2523">
        <f t="shared" ref="C2523:C2530" si="2">$F$36</f>
        <v>0.22142432765554818</v>
      </c>
      <c r="D2523">
        <v>1.8769069504078826</v>
      </c>
      <c r="E2523">
        <f>$F$40</f>
        <v>0.69230137887241228</v>
      </c>
    </row>
    <row r="2524" spans="2:5" x14ac:dyDescent="0.25">
      <c r="B2524">
        <v>1.531542912003931</v>
      </c>
      <c r="C2524">
        <f t="shared" si="2"/>
        <v>0.22142432765554818</v>
      </c>
      <c r="D2524">
        <v>1.8769069504078826</v>
      </c>
      <c r="E2524">
        <v>0</v>
      </c>
    </row>
    <row r="2525" spans="2:5" x14ac:dyDescent="0.25">
      <c r="B2525">
        <v>1.5429599050090204</v>
      </c>
      <c r="C2525">
        <f t="shared" si="2"/>
        <v>0.22142432765554818</v>
      </c>
      <c r="D2525">
        <v>1.8769069504078826</v>
      </c>
      <c r="E2525">
        <f>$F$41</f>
        <v>0.72593545395932901</v>
      </c>
    </row>
    <row r="2526" spans="2:5" x14ac:dyDescent="0.25">
      <c r="B2526">
        <v>1.5543768980141095</v>
      </c>
      <c r="C2526">
        <f t="shared" si="2"/>
        <v>0.22142432765554818</v>
      </c>
      <c r="D2526">
        <v>1.9482631566896909</v>
      </c>
      <c r="E2526">
        <f>$F$41</f>
        <v>0.72593545395932901</v>
      </c>
    </row>
    <row r="2527" spans="2:5" x14ac:dyDescent="0.25">
      <c r="B2527">
        <v>1.5657938910191989</v>
      </c>
      <c r="C2527">
        <f t="shared" si="2"/>
        <v>0.22142432765554818</v>
      </c>
      <c r="D2527">
        <v>1.9482631566896909</v>
      </c>
      <c r="E2527">
        <v>0</v>
      </c>
    </row>
    <row r="2528" spans="2:5" x14ac:dyDescent="0.25">
      <c r="B2528">
        <v>1.5772108840242882</v>
      </c>
      <c r="C2528">
        <f t="shared" si="2"/>
        <v>0.22142432765554818</v>
      </c>
      <c r="D2528">
        <v>1.9482631566896909</v>
      </c>
      <c r="E2528">
        <f>$F$42</f>
        <v>0.61802612972213122</v>
      </c>
    </row>
    <row r="2529" spans="2:5" x14ac:dyDescent="0.25">
      <c r="B2529">
        <v>1.5886278770293776</v>
      </c>
      <c r="C2529">
        <f t="shared" si="2"/>
        <v>0.22142432765554818</v>
      </c>
      <c r="D2529">
        <v>2.0196193629714991</v>
      </c>
      <c r="E2529">
        <f>$F$42</f>
        <v>0.61802612972213122</v>
      </c>
    </row>
    <row r="2530" spans="2:5" x14ac:dyDescent="0.25">
      <c r="B2530">
        <v>1.5914821252806499</v>
      </c>
      <c r="C2530">
        <f t="shared" si="2"/>
        <v>0.22142432765554818</v>
      </c>
      <c r="D2530">
        <v>2.0196193629714991</v>
      </c>
      <c r="E2530">
        <v>0</v>
      </c>
    </row>
    <row r="2531" spans="2:5" x14ac:dyDescent="0.25">
      <c r="B2531">
        <v>1.5914821252806499</v>
      </c>
      <c r="C2531">
        <v>0</v>
      </c>
      <c r="D2531">
        <v>2.0196193629714991</v>
      </c>
      <c r="E2531">
        <f>$F$43</f>
        <v>0.44004581572052226</v>
      </c>
    </row>
    <row r="2532" spans="2:5" x14ac:dyDescent="0.25">
      <c r="B2532">
        <v>1.5914821252806499</v>
      </c>
      <c r="C2532">
        <f>0</f>
        <v>0</v>
      </c>
      <c r="D2532">
        <v>2.090975569253307</v>
      </c>
      <c r="E2532">
        <f>$F$43</f>
        <v>0.44004581572052226</v>
      </c>
    </row>
    <row r="2533" spans="2:5" x14ac:dyDescent="0.25">
      <c r="B2533">
        <v>1.5914821252806499</v>
      </c>
      <c r="C2533">
        <f t="shared" ref="C2533:C2540" si="3">$F$37</f>
        <v>0.32512939250688083</v>
      </c>
      <c r="D2533">
        <v>2.090975569253307</v>
      </c>
      <c r="E2533">
        <v>0</v>
      </c>
    </row>
    <row r="2534" spans="2:5" x14ac:dyDescent="0.25">
      <c r="B2534">
        <v>1.6028991182857393</v>
      </c>
      <c r="C2534">
        <f t="shared" si="3"/>
        <v>0.32512939250688083</v>
      </c>
      <c r="D2534">
        <v>2.090975569253307</v>
      </c>
      <c r="E2534">
        <f>$F$44</f>
        <v>0.30270667578226851</v>
      </c>
    </row>
    <row r="2535" spans="2:5" x14ac:dyDescent="0.25">
      <c r="B2535">
        <v>1.6143161112908286</v>
      </c>
      <c r="C2535">
        <f t="shared" si="3"/>
        <v>0.32512939250688083</v>
      </c>
      <c r="D2535">
        <v>2.1623317755351152</v>
      </c>
      <c r="E2535">
        <f>$F$44</f>
        <v>0.30270667578226851</v>
      </c>
    </row>
    <row r="2536" spans="2:5" x14ac:dyDescent="0.25">
      <c r="B2536">
        <v>1.6257331042959178</v>
      </c>
      <c r="C2536">
        <f t="shared" si="3"/>
        <v>0.32512939250688083</v>
      </c>
      <c r="D2536">
        <v>2.1623317755351152</v>
      </c>
      <c r="E2536">
        <v>0</v>
      </c>
    </row>
    <row r="2537" spans="2:5" x14ac:dyDescent="0.25">
      <c r="B2537">
        <v>1.6371500973010071</v>
      </c>
      <c r="C2537">
        <f t="shared" si="3"/>
        <v>0.32512939250688083</v>
      </c>
      <c r="D2537">
        <v>2.1623317755351152</v>
      </c>
      <c r="E2537">
        <f>$F$45</f>
        <v>0.27607969967179102</v>
      </c>
    </row>
    <row r="2538" spans="2:5" x14ac:dyDescent="0.25">
      <c r="B2538">
        <v>1.6485670903060965</v>
      </c>
      <c r="C2538">
        <f t="shared" si="3"/>
        <v>0.32512939250688083</v>
      </c>
      <c r="D2538">
        <v>2.2336879818169235</v>
      </c>
      <c r="E2538">
        <f>$F$45</f>
        <v>0.27607969967179102</v>
      </c>
    </row>
    <row r="2539" spans="2:5" x14ac:dyDescent="0.25">
      <c r="B2539">
        <v>1.6599840833111859</v>
      </c>
      <c r="C2539">
        <f t="shared" si="3"/>
        <v>0.32512939250688083</v>
      </c>
      <c r="D2539">
        <v>2.2336879818169235</v>
      </c>
      <c r="E2539">
        <v>0</v>
      </c>
    </row>
    <row r="2540" spans="2:5" x14ac:dyDescent="0.25">
      <c r="B2540">
        <v>1.6628383315624582</v>
      </c>
      <c r="C2540">
        <f t="shared" si="3"/>
        <v>0.32512939250688083</v>
      </c>
      <c r="D2540">
        <v>2.2336879818169235</v>
      </c>
      <c r="E2540">
        <f>$F$46</f>
        <v>0.26767118090006148</v>
      </c>
    </row>
    <row r="2541" spans="2:5" x14ac:dyDescent="0.25">
      <c r="B2541">
        <v>1.6628383315624582</v>
      </c>
      <c r="C2541">
        <v>0</v>
      </c>
      <c r="D2541">
        <v>2.3050441880987318</v>
      </c>
      <c r="E2541">
        <f>$F$46</f>
        <v>0.26767118090006148</v>
      </c>
    </row>
    <row r="2542" spans="2:5" x14ac:dyDescent="0.25">
      <c r="B2542">
        <v>1.6628383315624582</v>
      </c>
      <c r="C2542">
        <f>0</f>
        <v>0</v>
      </c>
      <c r="D2542">
        <v>2.3050441880987318</v>
      </c>
      <c r="E2542">
        <v>0</v>
      </c>
    </row>
    <row r="2543" spans="2:5" x14ac:dyDescent="0.25">
      <c r="B2543">
        <v>1.6628383315624582</v>
      </c>
      <c r="C2543">
        <f t="shared" ref="C2543:C2550" si="4">$F$38</f>
        <v>0.483489829374458</v>
      </c>
      <c r="D2543">
        <v>2.3050441880987318</v>
      </c>
      <c r="E2543">
        <f>$F$47</f>
        <v>0.26907260069534961</v>
      </c>
    </row>
    <row r="2544" spans="2:5" x14ac:dyDescent="0.25">
      <c r="B2544">
        <v>1.6742553245675476</v>
      </c>
      <c r="C2544">
        <f t="shared" si="4"/>
        <v>0.483489829374458</v>
      </c>
      <c r="D2544">
        <v>2.3764003943805401</v>
      </c>
      <c r="E2544">
        <f>$F$47</f>
        <v>0.26907260069534961</v>
      </c>
    </row>
    <row r="2545" spans="2:5" x14ac:dyDescent="0.25">
      <c r="B2545">
        <v>1.6856723175726369</v>
      </c>
      <c r="C2545">
        <f t="shared" si="4"/>
        <v>0.483489829374458</v>
      </c>
      <c r="D2545">
        <v>2.3764003943805401</v>
      </c>
      <c r="E2545">
        <v>0</v>
      </c>
    </row>
    <row r="2546" spans="2:5" x14ac:dyDescent="0.25">
      <c r="B2546">
        <v>1.6970893105777261</v>
      </c>
      <c r="C2546">
        <f t="shared" si="4"/>
        <v>0.483489829374458</v>
      </c>
      <c r="D2546">
        <v>2.3764003943805401</v>
      </c>
      <c r="E2546">
        <f>$F$48</f>
        <v>0.3895947030901416</v>
      </c>
    </row>
    <row r="2547" spans="2:5" x14ac:dyDescent="0.25">
      <c r="B2547">
        <v>1.7085063035828154</v>
      </c>
      <c r="C2547">
        <f t="shared" si="4"/>
        <v>0.483489829374458</v>
      </c>
      <c r="D2547">
        <v>2.4477566006623483</v>
      </c>
      <c r="E2547">
        <f>$F$48</f>
        <v>0.3895947030901416</v>
      </c>
    </row>
    <row r="2548" spans="2:5" x14ac:dyDescent="0.25">
      <c r="B2548">
        <v>1.7199232965879048</v>
      </c>
      <c r="C2548">
        <f t="shared" si="4"/>
        <v>0.483489829374458</v>
      </c>
      <c r="D2548">
        <v>2.4477566006623483</v>
      </c>
      <c r="E2548">
        <v>0</v>
      </c>
    </row>
    <row r="2549" spans="2:5" x14ac:dyDescent="0.25">
      <c r="B2549">
        <v>1.7313402895929941</v>
      </c>
      <c r="C2549">
        <f t="shared" si="4"/>
        <v>0.483489829374458</v>
      </c>
      <c r="D2549">
        <v>2.4477566006623483</v>
      </c>
      <c r="E2549">
        <f>$F$49</f>
        <v>0.43584155633465516</v>
      </c>
    </row>
    <row r="2550" spans="2:5" x14ac:dyDescent="0.25">
      <c r="B2550">
        <v>1.7341945378442662</v>
      </c>
      <c r="C2550">
        <f t="shared" si="4"/>
        <v>0.483489829374458</v>
      </c>
      <c r="D2550">
        <v>2.5191128069441566</v>
      </c>
      <c r="E2550">
        <f>$F$49</f>
        <v>0.43584155633465516</v>
      </c>
    </row>
    <row r="2551" spans="2:5" x14ac:dyDescent="0.25">
      <c r="B2551">
        <v>1.7341945378442662</v>
      </c>
      <c r="C2551">
        <v>0</v>
      </c>
      <c r="D2551">
        <v>2.5191128069441566</v>
      </c>
      <c r="E2551">
        <v>0</v>
      </c>
    </row>
    <row r="2552" spans="2:5" x14ac:dyDescent="0.25">
      <c r="B2552">
        <v>1.7341945378442662</v>
      </c>
      <c r="C2552">
        <f>0</f>
        <v>0</v>
      </c>
      <c r="D2552">
        <v>2.5191128069441566</v>
      </c>
      <c r="E2552">
        <f>$F$50</f>
        <v>0.52272958364252831</v>
      </c>
    </row>
    <row r="2553" spans="2:5" x14ac:dyDescent="0.25">
      <c r="B2553">
        <v>1.7341945378442662</v>
      </c>
      <c r="C2553">
        <f t="shared" ref="C2553:C2560" si="5">$F$39</f>
        <v>0.65726588399020303</v>
      </c>
      <c r="D2553">
        <v>2.5904690132259649</v>
      </c>
      <c r="E2553">
        <f>$F$50</f>
        <v>0.52272958364252831</v>
      </c>
    </row>
    <row r="2554" spans="2:5" x14ac:dyDescent="0.25">
      <c r="B2554">
        <v>1.7456115308493556</v>
      </c>
      <c r="C2554">
        <f t="shared" si="5"/>
        <v>0.65726588399020303</v>
      </c>
      <c r="D2554">
        <v>2.5904690132259649</v>
      </c>
      <c r="E2554">
        <v>0</v>
      </c>
    </row>
    <row r="2555" spans="2:5" x14ac:dyDescent="0.25">
      <c r="B2555">
        <v>1.757028523854445</v>
      </c>
      <c r="C2555">
        <f t="shared" si="5"/>
        <v>0.65726588399020303</v>
      </c>
      <c r="D2555">
        <v>2.5904690132259649</v>
      </c>
      <c r="E2555">
        <f>$F$51</f>
        <v>0.52413100343782038</v>
      </c>
    </row>
    <row r="2556" spans="2:5" x14ac:dyDescent="0.25">
      <c r="B2556">
        <v>1.7684455168595341</v>
      </c>
      <c r="C2556">
        <f t="shared" si="5"/>
        <v>0.65726588399020303</v>
      </c>
      <c r="D2556">
        <v>2.6618252195077727</v>
      </c>
      <c r="E2556">
        <f>$F$51</f>
        <v>0.52413100343782038</v>
      </c>
    </row>
    <row r="2557" spans="2:5" x14ac:dyDescent="0.25">
      <c r="B2557">
        <v>1.7798625098646235</v>
      </c>
      <c r="C2557">
        <f t="shared" si="5"/>
        <v>0.65726588399020303</v>
      </c>
      <c r="D2557">
        <v>2.6618252195077727</v>
      </c>
      <c r="E2557">
        <v>0</v>
      </c>
    </row>
    <row r="2558" spans="2:5" x14ac:dyDescent="0.25">
      <c r="B2558">
        <v>1.7912795028697128</v>
      </c>
      <c r="C2558">
        <f t="shared" si="5"/>
        <v>0.65726588399020303</v>
      </c>
      <c r="D2558">
        <v>2.6618252195077727</v>
      </c>
      <c r="E2558">
        <f>$F$52</f>
        <v>0.54094804098127547</v>
      </c>
    </row>
    <row r="2559" spans="2:5" x14ac:dyDescent="0.25">
      <c r="B2559">
        <v>1.8026964958748022</v>
      </c>
      <c r="C2559">
        <f t="shared" si="5"/>
        <v>0.65726588399020303</v>
      </c>
      <c r="D2559">
        <v>2.733181425789581</v>
      </c>
      <c r="E2559">
        <f>$F$52</f>
        <v>0.54094804098127547</v>
      </c>
    </row>
    <row r="2560" spans="2:5" x14ac:dyDescent="0.25">
      <c r="B2560">
        <v>1.8055507441260745</v>
      </c>
      <c r="C2560">
        <f t="shared" si="5"/>
        <v>0.65726588399020303</v>
      </c>
      <c r="D2560">
        <v>2.733181425789581</v>
      </c>
      <c r="E2560">
        <v>0</v>
      </c>
    </row>
    <row r="2561" spans="2:5" x14ac:dyDescent="0.25">
      <c r="B2561">
        <v>1.8055507441260745</v>
      </c>
      <c r="C2561">
        <v>0</v>
      </c>
      <c r="D2561">
        <v>2.733181425789581</v>
      </c>
      <c r="E2561">
        <f>$F$53</f>
        <v>0.58018779524935127</v>
      </c>
    </row>
    <row r="2562" spans="2:5" x14ac:dyDescent="0.25">
      <c r="B2562">
        <v>1.8055507441260745</v>
      </c>
      <c r="C2562">
        <f>0</f>
        <v>0</v>
      </c>
      <c r="D2562">
        <v>2.8045376320713888</v>
      </c>
      <c r="E2562">
        <f>$F$53</f>
        <v>0.58018779524935127</v>
      </c>
    </row>
    <row r="2563" spans="2:5" x14ac:dyDescent="0.25">
      <c r="B2563">
        <v>1.8055507441260745</v>
      </c>
      <c r="C2563">
        <f t="shared" ref="C2563:C2570" si="6">$F$40</f>
        <v>0.69230137887241228</v>
      </c>
      <c r="D2563">
        <v>2.8045376320713888</v>
      </c>
      <c r="E2563">
        <v>0</v>
      </c>
    </row>
    <row r="2564" spans="2:5" x14ac:dyDescent="0.25">
      <c r="B2564">
        <v>1.8169677371311639</v>
      </c>
      <c r="C2564">
        <f t="shared" si="6"/>
        <v>0.69230137887241228</v>
      </c>
      <c r="D2564">
        <v>2.8045376320713888</v>
      </c>
      <c r="E2564">
        <f>$F$54</f>
        <v>0.46667279183099702</v>
      </c>
    </row>
    <row r="2565" spans="2:5" x14ac:dyDescent="0.25">
      <c r="B2565">
        <v>1.8283847301362532</v>
      </c>
      <c r="C2565">
        <f t="shared" si="6"/>
        <v>0.69230137887241228</v>
      </c>
      <c r="D2565">
        <v>2.8758938383531971</v>
      </c>
      <c r="E2565">
        <f>$F$54</f>
        <v>0.46667279183099702</v>
      </c>
    </row>
    <row r="2566" spans="2:5" x14ac:dyDescent="0.25">
      <c r="B2566">
        <v>1.8398017231413424</v>
      </c>
      <c r="C2566">
        <f t="shared" si="6"/>
        <v>0.69230137887241228</v>
      </c>
      <c r="D2566">
        <v>2.8758938383531971</v>
      </c>
      <c r="E2566">
        <v>0</v>
      </c>
    </row>
    <row r="2567" spans="2:5" x14ac:dyDescent="0.25">
      <c r="B2567">
        <v>1.8512187161464317</v>
      </c>
      <c r="C2567">
        <f t="shared" si="6"/>
        <v>0.69230137887241228</v>
      </c>
      <c r="D2567">
        <v>2.8758938383531971</v>
      </c>
      <c r="E2567">
        <f>$F$55</f>
        <v>0.44004581572051954</v>
      </c>
    </row>
    <row r="2568" spans="2:5" x14ac:dyDescent="0.25">
      <c r="B2568">
        <v>1.8626357091515211</v>
      </c>
      <c r="C2568">
        <f t="shared" si="6"/>
        <v>0.69230137887241228</v>
      </c>
      <c r="D2568">
        <v>2.9472500446350054</v>
      </c>
      <c r="E2568">
        <f>$F$55</f>
        <v>0.44004581572051954</v>
      </c>
    </row>
    <row r="2569" spans="2:5" x14ac:dyDescent="0.25">
      <c r="B2569">
        <v>1.8740527021566105</v>
      </c>
      <c r="C2569">
        <f t="shared" si="6"/>
        <v>0.69230137887241228</v>
      </c>
      <c r="D2569">
        <v>2.9472500446350054</v>
      </c>
      <c r="E2569">
        <v>0</v>
      </c>
    </row>
    <row r="2570" spans="2:5" x14ac:dyDescent="0.25">
      <c r="B2570">
        <v>1.8769069504078826</v>
      </c>
      <c r="C2570">
        <f t="shared" si="6"/>
        <v>0.69230137887241228</v>
      </c>
      <c r="D2570">
        <v>2.9472500446350054</v>
      </c>
      <c r="E2570">
        <f>$F$56</f>
        <v>0.38398902390898831</v>
      </c>
    </row>
    <row r="2571" spans="2:5" x14ac:dyDescent="0.25">
      <c r="B2571">
        <v>1.8769069504078826</v>
      </c>
      <c r="C2571">
        <v>0</v>
      </c>
      <c r="D2571">
        <v>3.0186062509168137</v>
      </c>
      <c r="E2571">
        <f>$F$56</f>
        <v>0.38398902390898831</v>
      </c>
    </row>
    <row r="2572" spans="2:5" x14ac:dyDescent="0.25">
      <c r="B2572">
        <v>1.8769069504078826</v>
      </c>
      <c r="C2572">
        <f>0</f>
        <v>0</v>
      </c>
      <c r="D2572">
        <v>3.0186062509168137</v>
      </c>
      <c r="E2572">
        <v>0</v>
      </c>
    </row>
    <row r="2573" spans="2:5" x14ac:dyDescent="0.25">
      <c r="B2573">
        <v>1.8769069504078826</v>
      </c>
      <c r="C2573">
        <f t="shared" ref="C2573:C2580" si="7">$F$41</f>
        <v>0.72593545395932901</v>
      </c>
      <c r="D2573">
        <v>3.0186062509168137</v>
      </c>
      <c r="E2573">
        <f>$F$57</f>
        <v>0.38258760411370019</v>
      </c>
    </row>
    <row r="2574" spans="2:5" x14ac:dyDescent="0.25">
      <c r="B2574">
        <v>1.8883239434129719</v>
      </c>
      <c r="C2574">
        <f t="shared" si="7"/>
        <v>0.72593545395932901</v>
      </c>
      <c r="D2574">
        <v>3.0899624571986219</v>
      </c>
      <c r="E2574">
        <f>$F$57</f>
        <v>0.38258760411370019</v>
      </c>
    </row>
    <row r="2575" spans="2:5" x14ac:dyDescent="0.25">
      <c r="B2575">
        <v>1.8997409364180613</v>
      </c>
      <c r="C2575">
        <f t="shared" si="7"/>
        <v>0.72593545395932901</v>
      </c>
      <c r="D2575">
        <v>3.0899624571986219</v>
      </c>
      <c r="E2575">
        <v>0</v>
      </c>
    </row>
    <row r="2576" spans="2:5" x14ac:dyDescent="0.25">
      <c r="B2576">
        <v>1.9111579294231504</v>
      </c>
      <c r="C2576">
        <f t="shared" si="7"/>
        <v>0.72593545395932901</v>
      </c>
      <c r="D2576">
        <v>3.0899624571986219</v>
      </c>
      <c r="E2576">
        <f>$F$58</f>
        <v>0.34755210923149393</v>
      </c>
    </row>
    <row r="2577" spans="2:5" x14ac:dyDescent="0.25">
      <c r="B2577">
        <v>1.9225749224282398</v>
      </c>
      <c r="C2577">
        <f t="shared" si="7"/>
        <v>0.72593545395932901</v>
      </c>
      <c r="D2577">
        <v>3.1613186634804302</v>
      </c>
      <c r="E2577">
        <f>$F$58</f>
        <v>0.34755210923149393</v>
      </c>
    </row>
    <row r="2578" spans="2:5" x14ac:dyDescent="0.25">
      <c r="B2578">
        <v>1.9339919154333292</v>
      </c>
      <c r="C2578">
        <f t="shared" si="7"/>
        <v>0.72593545395932901</v>
      </c>
      <c r="D2578">
        <v>3.1613186634804302</v>
      </c>
      <c r="E2578">
        <v>0</v>
      </c>
    </row>
    <row r="2579" spans="2:5" x14ac:dyDescent="0.25">
      <c r="B2579">
        <v>1.9454089084384185</v>
      </c>
      <c r="C2579">
        <f t="shared" si="7"/>
        <v>0.72593545395932901</v>
      </c>
      <c r="D2579">
        <v>3.1613186634804302</v>
      </c>
      <c r="E2579">
        <f>$F$59</f>
        <v>0.32512939250688083</v>
      </c>
    </row>
    <row r="2580" spans="2:5" x14ac:dyDescent="0.25">
      <c r="B2580">
        <v>1.9482631566896909</v>
      </c>
      <c r="C2580">
        <f t="shared" si="7"/>
        <v>0.72593545395932901</v>
      </c>
      <c r="D2580">
        <v>3.2326748697622385</v>
      </c>
      <c r="E2580">
        <f>$F$59</f>
        <v>0.32512939250688083</v>
      </c>
    </row>
    <row r="2581" spans="2:5" x14ac:dyDescent="0.25">
      <c r="B2581">
        <v>1.9482631566896909</v>
      </c>
      <c r="C2581">
        <v>0</v>
      </c>
      <c r="D2581">
        <v>3.2326748697622385</v>
      </c>
      <c r="E2581">
        <v>0</v>
      </c>
    </row>
    <row r="2582" spans="2:5" x14ac:dyDescent="0.25">
      <c r="B2582">
        <v>1.9482631566896909</v>
      </c>
      <c r="C2582">
        <f>0</f>
        <v>0</v>
      </c>
      <c r="D2582">
        <v>3.2326748697622385</v>
      </c>
      <c r="E2582">
        <f>$F$60</f>
        <v>0.37137624575139361</v>
      </c>
    </row>
    <row r="2583" spans="2:5" x14ac:dyDescent="0.25">
      <c r="B2583">
        <v>1.9482631566896909</v>
      </c>
      <c r="C2583">
        <f t="shared" ref="C2583:C2590" si="8">$F$42</f>
        <v>0.61802612972213122</v>
      </c>
      <c r="D2583">
        <v>3.3040310760440468</v>
      </c>
      <c r="E2583">
        <f>$F$60</f>
        <v>0.37137624575139361</v>
      </c>
    </row>
    <row r="2584" spans="2:5" x14ac:dyDescent="0.25">
      <c r="B2584">
        <v>1.9596801496947802</v>
      </c>
      <c r="C2584">
        <f t="shared" si="8"/>
        <v>0.61802612972213122</v>
      </c>
      <c r="D2584">
        <v>3.3040310760440468</v>
      </c>
      <c r="E2584">
        <v>0</v>
      </c>
    </row>
    <row r="2585" spans="2:5" x14ac:dyDescent="0.25">
      <c r="B2585">
        <v>1.9710971426998696</v>
      </c>
      <c r="C2585">
        <f t="shared" si="8"/>
        <v>0.61802612972213122</v>
      </c>
      <c r="D2585">
        <v>3.3040310760440468</v>
      </c>
      <c r="E2585">
        <f>$F$61</f>
        <v>0.38118618431841206</v>
      </c>
    </row>
    <row r="2586" spans="2:5" x14ac:dyDescent="0.25">
      <c r="B2586">
        <v>1.9825141357049587</v>
      </c>
      <c r="C2586">
        <f t="shared" si="8"/>
        <v>0.61802612972213122</v>
      </c>
      <c r="D2586">
        <v>3.3753872823258551</v>
      </c>
      <c r="E2586">
        <f>$F$61</f>
        <v>0.38118618431841206</v>
      </c>
    </row>
    <row r="2587" spans="2:5" x14ac:dyDescent="0.25">
      <c r="B2587">
        <v>1.9939311287100481</v>
      </c>
      <c r="C2587">
        <f t="shared" si="8"/>
        <v>0.61802612972213122</v>
      </c>
      <c r="D2587">
        <v>3.3753872823258551</v>
      </c>
      <c r="E2587">
        <v>0</v>
      </c>
    </row>
    <row r="2588" spans="2:5" x14ac:dyDescent="0.25">
      <c r="B2588">
        <v>2.0053481217151372</v>
      </c>
      <c r="C2588">
        <f t="shared" si="8"/>
        <v>0.61802612972213122</v>
      </c>
      <c r="D2588">
        <v>3.3753872823258551</v>
      </c>
      <c r="E2588">
        <f>$F$62</f>
        <v>0.40781316042888954</v>
      </c>
    </row>
    <row r="2589" spans="2:5" x14ac:dyDescent="0.25">
      <c r="B2589">
        <v>2.0167651147202266</v>
      </c>
      <c r="C2589">
        <f t="shared" si="8"/>
        <v>0.61802612972213122</v>
      </c>
      <c r="D2589">
        <v>3.4467434886076633</v>
      </c>
      <c r="E2589">
        <f>$F$62</f>
        <v>0.40781316042888954</v>
      </c>
    </row>
    <row r="2590" spans="2:5" x14ac:dyDescent="0.25">
      <c r="B2590">
        <v>2.0196193629714991</v>
      </c>
      <c r="C2590">
        <f t="shared" si="8"/>
        <v>0.61802612972213122</v>
      </c>
      <c r="D2590">
        <v>3.4467434886076633</v>
      </c>
      <c r="E2590">
        <v>0</v>
      </c>
    </row>
    <row r="2591" spans="2:5" x14ac:dyDescent="0.25">
      <c r="B2591">
        <v>2.0196193629714991</v>
      </c>
      <c r="C2591">
        <v>0</v>
      </c>
      <c r="D2591">
        <v>3.4467434886076633</v>
      </c>
      <c r="E2591">
        <f>$F$63</f>
        <v>0.39379896247601165</v>
      </c>
    </row>
    <row r="2592" spans="2:5" x14ac:dyDescent="0.25">
      <c r="B2592">
        <v>2.0196193629714991</v>
      </c>
      <c r="C2592">
        <f>0</f>
        <v>0</v>
      </c>
      <c r="D2592">
        <v>3.5180996948894707</v>
      </c>
      <c r="E2592">
        <f>$F$63</f>
        <v>0.39379896247601165</v>
      </c>
    </row>
    <row r="2593" spans="2:5" x14ac:dyDescent="0.25">
      <c r="B2593">
        <v>2.0196193629714991</v>
      </c>
      <c r="C2593">
        <f t="shared" ref="C2593:C2600" si="9">$F$43</f>
        <v>0.44004581572052226</v>
      </c>
      <c r="D2593">
        <v>3.5180996948894707</v>
      </c>
      <c r="E2593">
        <v>0</v>
      </c>
    </row>
    <row r="2594" spans="2:5" x14ac:dyDescent="0.25">
      <c r="B2594">
        <v>2.0310363559765885</v>
      </c>
      <c r="C2594">
        <f t="shared" si="9"/>
        <v>0.44004581572052226</v>
      </c>
      <c r="D2594">
        <v>3.5180996948894707</v>
      </c>
      <c r="E2594">
        <f>$F$64</f>
        <v>0.36016488738908709</v>
      </c>
    </row>
    <row r="2595" spans="2:5" x14ac:dyDescent="0.25">
      <c r="B2595">
        <v>2.0424533489816779</v>
      </c>
      <c r="C2595">
        <f t="shared" si="9"/>
        <v>0.44004581572052226</v>
      </c>
      <c r="D2595">
        <v>3.589455901171279</v>
      </c>
      <c r="E2595">
        <f>$F$64</f>
        <v>0.36016488738908709</v>
      </c>
    </row>
    <row r="2596" spans="2:5" x14ac:dyDescent="0.25">
      <c r="B2596">
        <v>2.0538703419867672</v>
      </c>
      <c r="C2596">
        <f t="shared" si="9"/>
        <v>0.44004581572052226</v>
      </c>
      <c r="D2596">
        <v>3.589455901171279</v>
      </c>
      <c r="E2596">
        <v>0</v>
      </c>
    </row>
    <row r="2597" spans="2:5" x14ac:dyDescent="0.25">
      <c r="B2597">
        <v>2.0652873349918566</v>
      </c>
      <c r="C2597">
        <f t="shared" si="9"/>
        <v>0.44004581572052226</v>
      </c>
      <c r="D2597">
        <v>3.589455901171279</v>
      </c>
      <c r="E2597">
        <f>$F$65</f>
        <v>0.32793223209745864</v>
      </c>
    </row>
    <row r="2598" spans="2:5" x14ac:dyDescent="0.25">
      <c r="B2598">
        <v>2.0767043279969455</v>
      </c>
      <c r="C2598">
        <f t="shared" si="9"/>
        <v>0.44004581572052226</v>
      </c>
      <c r="D2598">
        <v>3.6608121074530873</v>
      </c>
      <c r="E2598">
        <f>$F$65</f>
        <v>0.32793223209745864</v>
      </c>
    </row>
    <row r="2599" spans="2:5" x14ac:dyDescent="0.25">
      <c r="B2599">
        <v>2.0881213210020348</v>
      </c>
      <c r="C2599">
        <f t="shared" si="9"/>
        <v>0.44004581572052226</v>
      </c>
      <c r="D2599">
        <v>3.6608121074530873</v>
      </c>
      <c r="E2599">
        <v>0</v>
      </c>
    </row>
    <row r="2600" spans="2:5" x14ac:dyDescent="0.25">
      <c r="B2600">
        <v>2.090975569253307</v>
      </c>
      <c r="C2600">
        <f t="shared" si="9"/>
        <v>0.44004581572052226</v>
      </c>
      <c r="D2600">
        <v>3.6608121074530873</v>
      </c>
      <c r="E2600">
        <f>$F$66</f>
        <v>0.30550951537284399</v>
      </c>
    </row>
    <row r="2601" spans="2:5" x14ac:dyDescent="0.25">
      <c r="B2601">
        <v>2.090975569253307</v>
      </c>
      <c r="C2601">
        <v>0</v>
      </c>
      <c r="D2601">
        <v>3.7321683137348955</v>
      </c>
      <c r="E2601">
        <f>$F$66</f>
        <v>0.30550951537284399</v>
      </c>
    </row>
    <row r="2602" spans="2:5" x14ac:dyDescent="0.25">
      <c r="B2602">
        <v>2.090975569253307</v>
      </c>
      <c r="C2602">
        <f>0</f>
        <v>0</v>
      </c>
      <c r="D2602">
        <v>3.7321683137348955</v>
      </c>
      <c r="E2602">
        <v>0</v>
      </c>
    </row>
    <row r="2603" spans="2:5" x14ac:dyDescent="0.25">
      <c r="B2603">
        <v>2.090975569253307</v>
      </c>
      <c r="C2603">
        <f t="shared" ref="C2603:C2610" si="10">$F$44</f>
        <v>0.30270667578226851</v>
      </c>
      <c r="D2603">
        <v>3.7321683137348955</v>
      </c>
      <c r="E2603">
        <f>$F$67</f>
        <v>0.23263568601785523</v>
      </c>
    </row>
    <row r="2604" spans="2:5" x14ac:dyDescent="0.25">
      <c r="B2604">
        <v>2.1023925622583963</v>
      </c>
      <c r="C2604">
        <f t="shared" si="10"/>
        <v>0.30270667578226851</v>
      </c>
      <c r="D2604">
        <v>3.8035245200167038</v>
      </c>
      <c r="E2604">
        <f>$F$67</f>
        <v>0.23263568601785523</v>
      </c>
    </row>
    <row r="2605" spans="2:5" x14ac:dyDescent="0.25">
      <c r="B2605">
        <v>2.1138095552634857</v>
      </c>
      <c r="C2605">
        <f t="shared" si="10"/>
        <v>0.30270667578226851</v>
      </c>
      <c r="D2605">
        <v>3.8035245200167038</v>
      </c>
      <c r="E2605">
        <v>0</v>
      </c>
    </row>
    <row r="2606" spans="2:5" x14ac:dyDescent="0.25">
      <c r="B2606">
        <v>2.125226548268575</v>
      </c>
      <c r="C2606">
        <f t="shared" si="10"/>
        <v>0.30270667578226851</v>
      </c>
      <c r="D2606">
        <v>3.8035245200167038</v>
      </c>
      <c r="E2606">
        <f>$F$68</f>
        <v>0.18638883277334087</v>
      </c>
    </row>
    <row r="2607" spans="2:5" x14ac:dyDescent="0.25">
      <c r="B2607">
        <v>2.1366435412736644</v>
      </c>
      <c r="C2607">
        <f t="shared" si="10"/>
        <v>0.30270667578226851</v>
      </c>
      <c r="D2607">
        <v>3.8748807262985121</v>
      </c>
      <c r="E2607">
        <f>$F$68</f>
        <v>0.18638883277334087</v>
      </c>
    </row>
    <row r="2608" spans="2:5" x14ac:dyDescent="0.25">
      <c r="B2608">
        <v>2.1480605342787533</v>
      </c>
      <c r="C2608">
        <f t="shared" si="10"/>
        <v>0.30270667578226851</v>
      </c>
      <c r="D2608">
        <v>3.8748807262985121</v>
      </c>
      <c r="E2608">
        <v>0</v>
      </c>
    </row>
    <row r="2609" spans="2:5" x14ac:dyDescent="0.25">
      <c r="B2609">
        <v>2.1594775272838427</v>
      </c>
      <c r="C2609">
        <f t="shared" si="10"/>
        <v>0.30270667578226851</v>
      </c>
      <c r="D2609">
        <v>3.8748807262985121</v>
      </c>
      <c r="E2609">
        <f>$F$69</f>
        <v>0.11491642321363871</v>
      </c>
    </row>
    <row r="2610" spans="2:5" x14ac:dyDescent="0.25">
      <c r="B2610">
        <v>2.1623317755351152</v>
      </c>
      <c r="C2610">
        <f t="shared" si="10"/>
        <v>0.30270667578226851</v>
      </c>
      <c r="D2610">
        <v>3.9462369325803204</v>
      </c>
      <c r="E2610">
        <f>$F$69</f>
        <v>0.11491642321363871</v>
      </c>
    </row>
    <row r="2611" spans="2:5" x14ac:dyDescent="0.25">
      <c r="B2611">
        <v>2.1623317755351152</v>
      </c>
      <c r="C2611">
        <v>0</v>
      </c>
      <c r="D2611">
        <v>3.9462369325803204</v>
      </c>
      <c r="E2611">
        <v>0</v>
      </c>
    </row>
    <row r="2612" spans="2:5" x14ac:dyDescent="0.25">
      <c r="B2612">
        <v>2.1623317755351152</v>
      </c>
      <c r="C2612">
        <f>0</f>
        <v>0</v>
      </c>
      <c r="D2612">
        <v>3.9462369325803204</v>
      </c>
      <c r="E2612">
        <f>$F$70</f>
        <v>7.5676668945566544E-2</v>
      </c>
    </row>
    <row r="2613" spans="2:5" x14ac:dyDescent="0.25">
      <c r="B2613">
        <v>2.1623317755351152</v>
      </c>
      <c r="C2613">
        <f t="shared" ref="C2613:C2620" si="11">$F$45</f>
        <v>0.27607969967179102</v>
      </c>
      <c r="D2613">
        <v>4.0175931388621287</v>
      </c>
      <c r="E2613">
        <f>$F$70</f>
        <v>7.5676668945566544E-2</v>
      </c>
    </row>
    <row r="2614" spans="2:5" x14ac:dyDescent="0.25">
      <c r="B2614">
        <v>2.1737487685402046</v>
      </c>
      <c r="C2614">
        <f t="shared" si="11"/>
        <v>0.27607969967179102</v>
      </c>
      <c r="D2614">
        <v>4.0175931388621287</v>
      </c>
      <c r="E2614">
        <v>0</v>
      </c>
    </row>
    <row r="2615" spans="2:5" x14ac:dyDescent="0.25">
      <c r="B2615">
        <v>2.185165761545294</v>
      </c>
      <c r="C2615">
        <f t="shared" si="11"/>
        <v>0.27607969967179102</v>
      </c>
      <c r="D2615">
        <v>4.0175931388621287</v>
      </c>
      <c r="E2615">
        <f>$F$71</f>
        <v>5.7458211606820915E-2</v>
      </c>
    </row>
    <row r="2616" spans="2:5" x14ac:dyDescent="0.25">
      <c r="B2616">
        <v>2.1965827545503833</v>
      </c>
      <c r="C2616">
        <f t="shared" si="11"/>
        <v>0.27607969967179102</v>
      </c>
      <c r="D2616">
        <v>4.0889493451439369</v>
      </c>
      <c r="E2616">
        <f>$F$71</f>
        <v>5.7458211606820915E-2</v>
      </c>
    </row>
    <row r="2617" spans="2:5" x14ac:dyDescent="0.25">
      <c r="B2617">
        <v>2.2079997475554727</v>
      </c>
      <c r="C2617">
        <f t="shared" si="11"/>
        <v>0.27607969967179102</v>
      </c>
      <c r="D2617">
        <v>4.0889493451439369</v>
      </c>
      <c r="E2617">
        <v>0</v>
      </c>
    </row>
    <row r="2618" spans="2:5" x14ac:dyDescent="0.25">
      <c r="B2618">
        <v>2.2194167405605616</v>
      </c>
      <c r="C2618">
        <f t="shared" si="11"/>
        <v>0.27607969967179102</v>
      </c>
      <c r="D2618">
        <v>4.0889493451439369</v>
      </c>
      <c r="E2618">
        <f>$F$72</f>
        <v>2.3824136519899685E-2</v>
      </c>
    </row>
    <row r="2619" spans="2:5" x14ac:dyDescent="0.25">
      <c r="B2619">
        <v>2.230833733565651</v>
      </c>
      <c r="C2619">
        <f t="shared" si="11"/>
        <v>0.27607969967179102</v>
      </c>
      <c r="D2619">
        <v>4.1603055514257452</v>
      </c>
      <c r="E2619">
        <f>$F$72</f>
        <v>2.3824136519899685E-2</v>
      </c>
    </row>
    <row r="2620" spans="2:5" x14ac:dyDescent="0.25">
      <c r="B2620">
        <v>2.2336879818169235</v>
      </c>
      <c r="C2620">
        <f t="shared" si="11"/>
        <v>0.27607969967179102</v>
      </c>
      <c r="D2620">
        <v>4.1603055514257452</v>
      </c>
      <c r="E2620">
        <v>0</v>
      </c>
    </row>
    <row r="2621" spans="2:5" x14ac:dyDescent="0.25">
      <c r="B2621">
        <v>2.2336879818169235</v>
      </c>
      <c r="C2621">
        <v>0</v>
      </c>
      <c r="D2621">
        <v>4.1603055514257452</v>
      </c>
      <c r="E2621">
        <f>$F$73</f>
        <v>1.1211358362306696E-2</v>
      </c>
    </row>
    <row r="2622" spans="2:5" x14ac:dyDescent="0.25">
      <c r="B2622">
        <v>2.2336879818169235</v>
      </c>
      <c r="C2622">
        <f>0</f>
        <v>0</v>
      </c>
      <c r="D2622">
        <v>4.2316617577075526</v>
      </c>
      <c r="E2622">
        <f>$F$73</f>
        <v>1.1211358362306696E-2</v>
      </c>
    </row>
    <row r="2623" spans="2:5" x14ac:dyDescent="0.25">
      <c r="B2623">
        <v>2.2336879818169235</v>
      </c>
      <c r="C2623">
        <f t="shared" ref="C2623:C2630" si="12">$F$46</f>
        <v>0.26767118090006148</v>
      </c>
      <c r="D2623">
        <v>4.2316617577075526</v>
      </c>
      <c r="E2623">
        <v>0</v>
      </c>
    </row>
    <row r="2624" spans="2:5" x14ac:dyDescent="0.25">
      <c r="B2624">
        <v>2.2451049748220129</v>
      </c>
      <c r="C2624">
        <f t="shared" si="12"/>
        <v>0.26767118090006148</v>
      </c>
      <c r="D2624">
        <v>4.2316617577075526</v>
      </c>
      <c r="E2624">
        <f>$F$74</f>
        <v>0</v>
      </c>
    </row>
    <row r="2625" spans="2:5" x14ac:dyDescent="0.25">
      <c r="B2625">
        <v>2.2565219678271022</v>
      </c>
      <c r="C2625">
        <f t="shared" si="12"/>
        <v>0.26767118090006148</v>
      </c>
      <c r="E2625">
        <f>$F$74</f>
        <v>0</v>
      </c>
    </row>
    <row r="2626" spans="2:5" x14ac:dyDescent="0.25">
      <c r="B2626">
        <v>2.2679389608321916</v>
      </c>
      <c r="C2626">
        <f t="shared" si="12"/>
        <v>0.26767118090006148</v>
      </c>
      <c r="E2626">
        <v>0</v>
      </c>
    </row>
    <row r="2627" spans="2:5" x14ac:dyDescent="0.25">
      <c r="B2627">
        <v>2.279355953837281</v>
      </c>
      <c r="C2627">
        <f t="shared" si="12"/>
        <v>0.26767118090006148</v>
      </c>
    </row>
    <row r="2628" spans="2:5" x14ac:dyDescent="0.25">
      <c r="B2628">
        <v>2.2907729468423699</v>
      </c>
      <c r="C2628">
        <f t="shared" si="12"/>
        <v>0.26767118090006148</v>
      </c>
    </row>
    <row r="2629" spans="2:5" x14ac:dyDescent="0.25">
      <c r="B2629">
        <v>2.3021899398474592</v>
      </c>
      <c r="C2629">
        <f t="shared" si="12"/>
        <v>0.26767118090006148</v>
      </c>
    </row>
    <row r="2630" spans="2:5" x14ac:dyDescent="0.25">
      <c r="B2630">
        <v>2.3050441880987318</v>
      </c>
      <c r="C2630">
        <f t="shared" si="12"/>
        <v>0.26767118090006148</v>
      </c>
    </row>
    <row r="2631" spans="2:5" x14ac:dyDescent="0.25">
      <c r="B2631">
        <v>2.3050441880987318</v>
      </c>
      <c r="C2631">
        <v>0</v>
      </c>
    </row>
    <row r="2632" spans="2:5" x14ac:dyDescent="0.25">
      <c r="B2632">
        <v>2.3050441880987318</v>
      </c>
      <c r="C2632">
        <f>0</f>
        <v>0</v>
      </c>
    </row>
    <row r="2633" spans="2:5" x14ac:dyDescent="0.25">
      <c r="B2633">
        <v>2.3050441880987318</v>
      </c>
      <c r="C2633">
        <f t="shared" ref="C2633:C2640" si="13">$F$47</f>
        <v>0.26907260069534961</v>
      </c>
    </row>
    <row r="2634" spans="2:5" x14ac:dyDescent="0.25">
      <c r="B2634">
        <v>2.3164611811038212</v>
      </c>
      <c r="C2634">
        <f t="shared" si="13"/>
        <v>0.26907260069534961</v>
      </c>
    </row>
    <row r="2635" spans="2:5" x14ac:dyDescent="0.25">
      <c r="B2635">
        <v>2.3278781741089105</v>
      </c>
      <c r="C2635">
        <f t="shared" si="13"/>
        <v>0.26907260069534961</v>
      </c>
    </row>
    <row r="2636" spans="2:5" x14ac:dyDescent="0.25">
      <c r="B2636">
        <v>2.3392951671139999</v>
      </c>
      <c r="C2636">
        <f t="shared" si="13"/>
        <v>0.26907260069534961</v>
      </c>
    </row>
    <row r="2637" spans="2:5" x14ac:dyDescent="0.25">
      <c r="B2637">
        <v>2.3507121601190892</v>
      </c>
      <c r="C2637">
        <f t="shared" si="13"/>
        <v>0.26907260069534961</v>
      </c>
    </row>
    <row r="2638" spans="2:5" x14ac:dyDescent="0.25">
      <c r="B2638">
        <v>2.3621291531241781</v>
      </c>
      <c r="C2638">
        <f t="shared" si="13"/>
        <v>0.26907260069534961</v>
      </c>
    </row>
    <row r="2639" spans="2:5" x14ac:dyDescent="0.25">
      <c r="B2639">
        <v>2.3735461461292675</v>
      </c>
      <c r="C2639">
        <f t="shared" si="13"/>
        <v>0.26907260069534961</v>
      </c>
    </row>
    <row r="2640" spans="2:5" x14ac:dyDescent="0.25">
      <c r="B2640">
        <v>2.3764003943805401</v>
      </c>
      <c r="C2640">
        <f t="shared" si="13"/>
        <v>0.26907260069534961</v>
      </c>
    </row>
    <row r="2641" spans="2:3" x14ac:dyDescent="0.25">
      <c r="B2641">
        <v>2.3764003943805401</v>
      </c>
      <c r="C2641">
        <v>0</v>
      </c>
    </row>
    <row r="2642" spans="2:3" x14ac:dyDescent="0.25">
      <c r="B2642">
        <v>2.3764003943805401</v>
      </c>
      <c r="C2642">
        <f>0</f>
        <v>0</v>
      </c>
    </row>
    <row r="2643" spans="2:3" x14ac:dyDescent="0.25">
      <c r="B2643">
        <v>2.3764003943805401</v>
      </c>
      <c r="C2643">
        <f t="shared" ref="C2643:C2650" si="14">$F$48</f>
        <v>0.3895947030901416</v>
      </c>
    </row>
    <row r="2644" spans="2:3" x14ac:dyDescent="0.25">
      <c r="B2644">
        <v>2.3878173873856294</v>
      </c>
      <c r="C2644">
        <f t="shared" si="14"/>
        <v>0.3895947030901416</v>
      </c>
    </row>
    <row r="2645" spans="2:3" x14ac:dyDescent="0.25">
      <c r="B2645">
        <v>2.3992343803907188</v>
      </c>
      <c r="C2645">
        <f t="shared" si="14"/>
        <v>0.3895947030901416</v>
      </c>
    </row>
    <row r="2646" spans="2:3" x14ac:dyDescent="0.25">
      <c r="B2646">
        <v>2.4106513733958082</v>
      </c>
      <c r="C2646">
        <f t="shared" si="14"/>
        <v>0.3895947030901416</v>
      </c>
    </row>
    <row r="2647" spans="2:3" x14ac:dyDescent="0.25">
      <c r="B2647">
        <v>2.4220683664008975</v>
      </c>
      <c r="C2647">
        <f t="shared" si="14"/>
        <v>0.3895947030901416</v>
      </c>
    </row>
    <row r="2648" spans="2:3" x14ac:dyDescent="0.25">
      <c r="B2648">
        <v>2.4334853594059864</v>
      </c>
      <c r="C2648">
        <f t="shared" si="14"/>
        <v>0.3895947030901416</v>
      </c>
    </row>
    <row r="2649" spans="2:3" x14ac:dyDescent="0.25">
      <c r="B2649">
        <v>2.4449023524110758</v>
      </c>
      <c r="C2649">
        <f t="shared" si="14"/>
        <v>0.3895947030901416</v>
      </c>
    </row>
    <row r="2650" spans="2:3" x14ac:dyDescent="0.25">
      <c r="B2650">
        <v>2.4477566006623483</v>
      </c>
      <c r="C2650">
        <f t="shared" si="14"/>
        <v>0.3895947030901416</v>
      </c>
    </row>
    <row r="2651" spans="2:3" x14ac:dyDescent="0.25">
      <c r="B2651">
        <v>2.4477566006623483</v>
      </c>
      <c r="C2651">
        <v>0</v>
      </c>
    </row>
    <row r="2652" spans="2:3" x14ac:dyDescent="0.25">
      <c r="B2652">
        <v>2.4477566006623483</v>
      </c>
      <c r="C2652">
        <f>0</f>
        <v>0</v>
      </c>
    </row>
    <row r="2653" spans="2:3" x14ac:dyDescent="0.25">
      <c r="B2653">
        <v>2.4477566006623483</v>
      </c>
      <c r="C2653">
        <f t="shared" ref="C2653:C2660" si="15">$F$49</f>
        <v>0.43584155633465516</v>
      </c>
    </row>
    <row r="2654" spans="2:3" x14ac:dyDescent="0.25">
      <c r="B2654">
        <v>2.4591735936674377</v>
      </c>
      <c r="C2654">
        <f t="shared" si="15"/>
        <v>0.43584155633465516</v>
      </c>
    </row>
    <row r="2655" spans="2:3" x14ac:dyDescent="0.25">
      <c r="B2655">
        <v>2.4705905866725271</v>
      </c>
      <c r="C2655">
        <f t="shared" si="15"/>
        <v>0.43584155633465516</v>
      </c>
    </row>
    <row r="2656" spans="2:3" x14ac:dyDescent="0.25">
      <c r="B2656">
        <v>2.4820075796776164</v>
      </c>
      <c r="C2656">
        <f t="shared" si="15"/>
        <v>0.43584155633465516</v>
      </c>
    </row>
    <row r="2657" spans="2:3" x14ac:dyDescent="0.25">
      <c r="B2657">
        <v>2.4934245726827058</v>
      </c>
      <c r="C2657">
        <f t="shared" si="15"/>
        <v>0.43584155633465516</v>
      </c>
    </row>
    <row r="2658" spans="2:3" x14ac:dyDescent="0.25">
      <c r="B2658">
        <v>2.5048415656877947</v>
      </c>
      <c r="C2658">
        <f t="shared" si="15"/>
        <v>0.43584155633465516</v>
      </c>
    </row>
    <row r="2659" spans="2:3" x14ac:dyDescent="0.25">
      <c r="B2659">
        <v>2.5162585586928841</v>
      </c>
      <c r="C2659">
        <f t="shared" si="15"/>
        <v>0.43584155633465516</v>
      </c>
    </row>
    <row r="2660" spans="2:3" x14ac:dyDescent="0.25">
      <c r="B2660">
        <v>2.5191128069441566</v>
      </c>
      <c r="C2660">
        <f t="shared" si="15"/>
        <v>0.43584155633465516</v>
      </c>
    </row>
    <row r="2661" spans="2:3" x14ac:dyDescent="0.25">
      <c r="B2661">
        <v>2.5191128069441566</v>
      </c>
      <c r="C2661">
        <v>0</v>
      </c>
    </row>
    <row r="2662" spans="2:3" x14ac:dyDescent="0.25">
      <c r="B2662">
        <v>2.5191128069441566</v>
      </c>
      <c r="C2662">
        <f>0</f>
        <v>0</v>
      </c>
    </row>
    <row r="2663" spans="2:3" x14ac:dyDescent="0.25">
      <c r="B2663">
        <v>2.5191128069441566</v>
      </c>
      <c r="C2663">
        <f t="shared" ref="C2663:C2670" si="16">$F$50</f>
        <v>0.52272958364252831</v>
      </c>
    </row>
    <row r="2664" spans="2:3" x14ac:dyDescent="0.25">
      <c r="B2664">
        <v>2.530529799949246</v>
      </c>
      <c r="C2664">
        <f t="shared" si="16"/>
        <v>0.52272958364252831</v>
      </c>
    </row>
    <row r="2665" spans="2:3" x14ac:dyDescent="0.25">
      <c r="B2665">
        <v>2.5419467929543353</v>
      </c>
      <c r="C2665">
        <f t="shared" si="16"/>
        <v>0.52272958364252831</v>
      </c>
    </row>
    <row r="2666" spans="2:3" x14ac:dyDescent="0.25">
      <c r="B2666">
        <v>2.5533637859594247</v>
      </c>
      <c r="C2666">
        <f t="shared" si="16"/>
        <v>0.52272958364252831</v>
      </c>
    </row>
    <row r="2667" spans="2:3" x14ac:dyDescent="0.25">
      <c r="B2667">
        <v>2.5647807789645141</v>
      </c>
      <c r="C2667">
        <f t="shared" si="16"/>
        <v>0.52272958364252831</v>
      </c>
    </row>
    <row r="2668" spans="2:3" x14ac:dyDescent="0.25">
      <c r="B2668">
        <v>2.576197771969603</v>
      </c>
      <c r="C2668">
        <f t="shared" si="16"/>
        <v>0.52272958364252831</v>
      </c>
    </row>
    <row r="2669" spans="2:3" x14ac:dyDescent="0.25">
      <c r="B2669">
        <v>2.5876147649746923</v>
      </c>
      <c r="C2669">
        <f t="shared" si="16"/>
        <v>0.52272958364252831</v>
      </c>
    </row>
    <row r="2670" spans="2:3" x14ac:dyDescent="0.25">
      <c r="B2670">
        <v>2.5904690132259649</v>
      </c>
      <c r="C2670">
        <f t="shared" si="16"/>
        <v>0.52272958364252831</v>
      </c>
    </row>
    <row r="2671" spans="2:3" x14ac:dyDescent="0.25">
      <c r="B2671">
        <v>2.5904690132259649</v>
      </c>
      <c r="C2671">
        <v>0</v>
      </c>
    </row>
    <row r="2672" spans="2:3" x14ac:dyDescent="0.25">
      <c r="B2672">
        <v>2.5904690132259649</v>
      </c>
      <c r="C2672">
        <f>0</f>
        <v>0</v>
      </c>
    </row>
    <row r="2673" spans="2:3" x14ac:dyDescent="0.25">
      <c r="B2673">
        <v>2.5904690132259649</v>
      </c>
      <c r="C2673">
        <f t="shared" ref="C2673:C2680" si="17">$F$51</f>
        <v>0.52413100343782038</v>
      </c>
    </row>
    <row r="2674" spans="2:3" x14ac:dyDescent="0.25">
      <c r="B2674">
        <v>2.6018860062310543</v>
      </c>
      <c r="C2674">
        <f t="shared" si="17"/>
        <v>0.52413100343782038</v>
      </c>
    </row>
    <row r="2675" spans="2:3" x14ac:dyDescent="0.25">
      <c r="B2675">
        <v>2.6133029992361436</v>
      </c>
      <c r="C2675">
        <f t="shared" si="17"/>
        <v>0.52413100343782038</v>
      </c>
    </row>
    <row r="2676" spans="2:3" x14ac:dyDescent="0.25">
      <c r="B2676">
        <v>2.624719992241233</v>
      </c>
      <c r="C2676">
        <f t="shared" si="17"/>
        <v>0.52413100343782038</v>
      </c>
    </row>
    <row r="2677" spans="2:3" x14ac:dyDescent="0.25">
      <c r="B2677">
        <v>2.6361369852463223</v>
      </c>
      <c r="C2677">
        <f t="shared" si="17"/>
        <v>0.52413100343782038</v>
      </c>
    </row>
    <row r="2678" spans="2:3" x14ac:dyDescent="0.25">
      <c r="B2678">
        <v>2.6475539782514113</v>
      </c>
      <c r="C2678">
        <f t="shared" si="17"/>
        <v>0.52413100343782038</v>
      </c>
    </row>
    <row r="2679" spans="2:3" x14ac:dyDescent="0.25">
      <c r="B2679">
        <v>2.6589709712565006</v>
      </c>
      <c r="C2679">
        <f t="shared" si="17"/>
        <v>0.52413100343782038</v>
      </c>
    </row>
    <row r="2680" spans="2:3" x14ac:dyDescent="0.25">
      <c r="B2680">
        <v>2.6618252195077727</v>
      </c>
      <c r="C2680">
        <f t="shared" si="17"/>
        <v>0.52413100343782038</v>
      </c>
    </row>
    <row r="2681" spans="2:3" x14ac:dyDescent="0.25">
      <c r="B2681">
        <v>2.6618252195077727</v>
      </c>
      <c r="C2681">
        <v>0</v>
      </c>
    </row>
    <row r="2682" spans="2:3" x14ac:dyDescent="0.25">
      <c r="B2682">
        <v>2.6618252195077727</v>
      </c>
      <c r="C2682">
        <f>0</f>
        <v>0</v>
      </c>
    </row>
    <row r="2683" spans="2:3" x14ac:dyDescent="0.25">
      <c r="B2683">
        <v>2.6618252195077727</v>
      </c>
      <c r="C2683">
        <f t="shared" ref="C2683:C2690" si="18">$F$52</f>
        <v>0.54094804098127547</v>
      </c>
    </row>
    <row r="2684" spans="2:3" x14ac:dyDescent="0.25">
      <c r="B2684">
        <v>2.6732422125128621</v>
      </c>
      <c r="C2684">
        <f t="shared" si="18"/>
        <v>0.54094804098127547</v>
      </c>
    </row>
    <row r="2685" spans="2:3" x14ac:dyDescent="0.25">
      <c r="B2685">
        <v>2.6846592055179515</v>
      </c>
      <c r="C2685">
        <f t="shared" si="18"/>
        <v>0.54094804098127547</v>
      </c>
    </row>
    <row r="2686" spans="2:3" x14ac:dyDescent="0.25">
      <c r="B2686">
        <v>2.6960761985230408</v>
      </c>
      <c r="C2686">
        <f t="shared" si="18"/>
        <v>0.54094804098127547</v>
      </c>
    </row>
    <row r="2687" spans="2:3" x14ac:dyDescent="0.25">
      <c r="B2687">
        <v>2.7074931915281302</v>
      </c>
      <c r="C2687">
        <f t="shared" si="18"/>
        <v>0.54094804098127547</v>
      </c>
    </row>
    <row r="2688" spans="2:3" x14ac:dyDescent="0.25">
      <c r="B2688">
        <v>2.7189101845332191</v>
      </c>
      <c r="C2688">
        <f t="shared" si="18"/>
        <v>0.54094804098127547</v>
      </c>
    </row>
    <row r="2689" spans="2:3" x14ac:dyDescent="0.25">
      <c r="B2689">
        <v>2.7303271775383084</v>
      </c>
      <c r="C2689">
        <f t="shared" si="18"/>
        <v>0.54094804098127547</v>
      </c>
    </row>
    <row r="2690" spans="2:3" x14ac:dyDescent="0.25">
      <c r="B2690">
        <v>2.733181425789581</v>
      </c>
      <c r="C2690">
        <f t="shared" si="18"/>
        <v>0.54094804098127547</v>
      </c>
    </row>
    <row r="2691" spans="2:3" x14ac:dyDescent="0.25">
      <c r="B2691">
        <v>2.733181425789581</v>
      </c>
      <c r="C2691">
        <v>0</v>
      </c>
    </row>
    <row r="2692" spans="2:3" x14ac:dyDescent="0.25">
      <c r="B2692">
        <v>2.733181425789581</v>
      </c>
      <c r="C2692">
        <f>0</f>
        <v>0</v>
      </c>
    </row>
    <row r="2693" spans="2:3" x14ac:dyDescent="0.25">
      <c r="B2693">
        <v>2.733181425789581</v>
      </c>
      <c r="C2693">
        <f t="shared" ref="C2693:C2700" si="19">$F$53</f>
        <v>0.58018779524935127</v>
      </c>
    </row>
    <row r="2694" spans="2:3" x14ac:dyDescent="0.25">
      <c r="B2694">
        <v>2.7445984187946704</v>
      </c>
      <c r="C2694">
        <f t="shared" si="19"/>
        <v>0.58018779524935127</v>
      </c>
    </row>
    <row r="2695" spans="2:3" x14ac:dyDescent="0.25">
      <c r="B2695">
        <v>2.7560154117997597</v>
      </c>
      <c r="C2695">
        <f t="shared" si="19"/>
        <v>0.58018779524935127</v>
      </c>
    </row>
    <row r="2696" spans="2:3" x14ac:dyDescent="0.25">
      <c r="B2696">
        <v>2.7674324048048491</v>
      </c>
      <c r="C2696">
        <f t="shared" si="19"/>
        <v>0.58018779524935127</v>
      </c>
    </row>
    <row r="2697" spans="2:3" x14ac:dyDescent="0.25">
      <c r="B2697">
        <v>2.7788493978099384</v>
      </c>
      <c r="C2697">
        <f t="shared" si="19"/>
        <v>0.58018779524935127</v>
      </c>
    </row>
    <row r="2698" spans="2:3" x14ac:dyDescent="0.25">
      <c r="B2698">
        <v>2.7902663908150274</v>
      </c>
      <c r="C2698">
        <f t="shared" si="19"/>
        <v>0.58018779524935127</v>
      </c>
    </row>
    <row r="2699" spans="2:3" x14ac:dyDescent="0.25">
      <c r="B2699">
        <v>2.8016833838201167</v>
      </c>
      <c r="C2699">
        <f t="shared" si="19"/>
        <v>0.58018779524935127</v>
      </c>
    </row>
    <row r="2700" spans="2:3" x14ac:dyDescent="0.25">
      <c r="B2700">
        <v>2.8045376320713888</v>
      </c>
      <c r="C2700">
        <f t="shared" si="19"/>
        <v>0.58018779524935127</v>
      </c>
    </row>
    <row r="2701" spans="2:3" x14ac:dyDescent="0.25">
      <c r="B2701">
        <v>2.8045376320713888</v>
      </c>
      <c r="C2701">
        <v>0</v>
      </c>
    </row>
    <row r="2702" spans="2:3" x14ac:dyDescent="0.25">
      <c r="B2702">
        <v>2.8045376320713888</v>
      </c>
      <c r="C2702">
        <f>0</f>
        <v>0</v>
      </c>
    </row>
    <row r="2703" spans="2:3" x14ac:dyDescent="0.25">
      <c r="B2703">
        <v>2.8045376320713888</v>
      </c>
      <c r="C2703">
        <f t="shared" ref="C2703:C2710" si="20">$F$54</f>
        <v>0.46667279183099702</v>
      </c>
    </row>
    <row r="2704" spans="2:3" x14ac:dyDescent="0.25">
      <c r="B2704">
        <v>2.8159546250764782</v>
      </c>
      <c r="C2704">
        <f t="shared" si="20"/>
        <v>0.46667279183099702</v>
      </c>
    </row>
    <row r="2705" spans="2:3" x14ac:dyDescent="0.25">
      <c r="B2705">
        <v>2.8273716180815676</v>
      </c>
      <c r="C2705">
        <f t="shared" si="20"/>
        <v>0.46667279183099702</v>
      </c>
    </row>
    <row r="2706" spans="2:3" x14ac:dyDescent="0.25">
      <c r="B2706">
        <v>2.8387886110866569</v>
      </c>
      <c r="C2706">
        <f t="shared" si="20"/>
        <v>0.46667279183099702</v>
      </c>
    </row>
    <row r="2707" spans="2:3" x14ac:dyDescent="0.25">
      <c r="B2707">
        <v>2.8502056040917463</v>
      </c>
      <c r="C2707">
        <f t="shared" si="20"/>
        <v>0.46667279183099702</v>
      </c>
    </row>
    <row r="2708" spans="2:3" x14ac:dyDescent="0.25">
      <c r="B2708">
        <v>2.8616225970968352</v>
      </c>
      <c r="C2708">
        <f t="shared" si="20"/>
        <v>0.46667279183099702</v>
      </c>
    </row>
    <row r="2709" spans="2:3" x14ac:dyDescent="0.25">
      <c r="B2709">
        <v>2.8730395901019246</v>
      </c>
      <c r="C2709">
        <f t="shared" si="20"/>
        <v>0.46667279183099702</v>
      </c>
    </row>
    <row r="2710" spans="2:3" x14ac:dyDescent="0.25">
      <c r="B2710">
        <v>2.8758938383531971</v>
      </c>
      <c r="C2710">
        <f t="shared" si="20"/>
        <v>0.46667279183099702</v>
      </c>
    </row>
    <row r="2711" spans="2:3" x14ac:dyDescent="0.25">
      <c r="B2711">
        <v>2.8758938383531971</v>
      </c>
      <c r="C2711">
        <v>0</v>
      </c>
    </row>
    <row r="2712" spans="2:3" x14ac:dyDescent="0.25">
      <c r="B2712">
        <v>2.8758938383531971</v>
      </c>
      <c r="C2712">
        <f>0</f>
        <v>0</v>
      </c>
    </row>
    <row r="2713" spans="2:3" x14ac:dyDescent="0.25">
      <c r="B2713">
        <v>2.8758938383531971</v>
      </c>
      <c r="C2713">
        <f t="shared" ref="C2713:C2720" si="21">$F$55</f>
        <v>0.44004581572051954</v>
      </c>
    </row>
    <row r="2714" spans="2:3" x14ac:dyDescent="0.25">
      <c r="B2714">
        <v>2.8873108313582865</v>
      </c>
      <c r="C2714">
        <f t="shared" si="21"/>
        <v>0.44004581572051954</v>
      </c>
    </row>
    <row r="2715" spans="2:3" x14ac:dyDescent="0.25">
      <c r="B2715">
        <v>2.8987278243633758</v>
      </c>
      <c r="C2715">
        <f t="shared" si="21"/>
        <v>0.44004581572051954</v>
      </c>
    </row>
    <row r="2716" spans="2:3" x14ac:dyDescent="0.25">
      <c r="B2716">
        <v>2.9101448173684652</v>
      </c>
      <c r="C2716">
        <f t="shared" si="21"/>
        <v>0.44004581572051954</v>
      </c>
    </row>
    <row r="2717" spans="2:3" x14ac:dyDescent="0.25">
      <c r="B2717">
        <v>2.9215618103735546</v>
      </c>
      <c r="C2717">
        <f t="shared" si="21"/>
        <v>0.44004581572051954</v>
      </c>
    </row>
    <row r="2718" spans="2:3" x14ac:dyDescent="0.25">
      <c r="B2718">
        <v>2.9329788033786435</v>
      </c>
      <c r="C2718">
        <f t="shared" si="21"/>
        <v>0.44004581572051954</v>
      </c>
    </row>
    <row r="2719" spans="2:3" x14ac:dyDescent="0.25">
      <c r="B2719">
        <v>2.9443957963837328</v>
      </c>
      <c r="C2719">
        <f t="shared" si="21"/>
        <v>0.44004581572051954</v>
      </c>
    </row>
    <row r="2720" spans="2:3" x14ac:dyDescent="0.25">
      <c r="B2720">
        <v>2.9472500446350054</v>
      </c>
      <c r="C2720">
        <f t="shared" si="21"/>
        <v>0.44004581572051954</v>
      </c>
    </row>
    <row r="2721" spans="2:3" x14ac:dyDescent="0.25">
      <c r="B2721">
        <v>2.9472500446350054</v>
      </c>
      <c r="C2721">
        <v>0</v>
      </c>
    </row>
    <row r="2722" spans="2:3" x14ac:dyDescent="0.25">
      <c r="B2722">
        <v>2.9472500446350054</v>
      </c>
      <c r="C2722">
        <f>0</f>
        <v>0</v>
      </c>
    </row>
    <row r="2723" spans="2:3" x14ac:dyDescent="0.25">
      <c r="B2723">
        <v>2.9472500446350054</v>
      </c>
      <c r="C2723">
        <f t="shared" ref="C2723:C2730" si="22">$F$56</f>
        <v>0.38398902390898831</v>
      </c>
    </row>
    <row r="2724" spans="2:3" x14ac:dyDescent="0.25">
      <c r="B2724">
        <v>2.9586670376400948</v>
      </c>
      <c r="C2724">
        <f t="shared" si="22"/>
        <v>0.38398902390898831</v>
      </c>
    </row>
    <row r="2725" spans="2:3" x14ac:dyDescent="0.25">
      <c r="B2725">
        <v>2.9700840306451841</v>
      </c>
      <c r="C2725">
        <f t="shared" si="22"/>
        <v>0.38398902390898831</v>
      </c>
    </row>
    <row r="2726" spans="2:3" x14ac:dyDescent="0.25">
      <c r="B2726">
        <v>2.9815010236502735</v>
      </c>
      <c r="C2726">
        <f t="shared" si="22"/>
        <v>0.38398902390898831</v>
      </c>
    </row>
    <row r="2727" spans="2:3" x14ac:dyDescent="0.25">
      <c r="B2727">
        <v>2.9929180166553628</v>
      </c>
      <c r="C2727">
        <f t="shared" si="22"/>
        <v>0.38398902390898831</v>
      </c>
    </row>
    <row r="2728" spans="2:3" x14ac:dyDescent="0.25">
      <c r="B2728">
        <v>3.0043350096604517</v>
      </c>
      <c r="C2728">
        <f t="shared" si="22"/>
        <v>0.38398902390898831</v>
      </c>
    </row>
    <row r="2729" spans="2:3" x14ac:dyDescent="0.25">
      <c r="B2729">
        <v>3.0157520026655411</v>
      </c>
      <c r="C2729">
        <f t="shared" si="22"/>
        <v>0.38398902390898831</v>
      </c>
    </row>
    <row r="2730" spans="2:3" x14ac:dyDescent="0.25">
      <c r="B2730">
        <v>3.0186062509168137</v>
      </c>
      <c r="C2730">
        <f t="shared" si="22"/>
        <v>0.38398902390898831</v>
      </c>
    </row>
    <row r="2731" spans="2:3" x14ac:dyDescent="0.25">
      <c r="B2731">
        <v>3.0186062509168137</v>
      </c>
      <c r="C2731">
        <v>0</v>
      </c>
    </row>
    <row r="2732" spans="2:3" x14ac:dyDescent="0.25">
      <c r="B2732">
        <v>3.0186062509168137</v>
      </c>
      <c r="C2732">
        <f>0</f>
        <v>0</v>
      </c>
    </row>
    <row r="2733" spans="2:3" x14ac:dyDescent="0.25">
      <c r="B2733">
        <v>3.0186062509168137</v>
      </c>
      <c r="C2733">
        <f t="shared" ref="C2733:C2740" si="23">$F$57</f>
        <v>0.38258760411370019</v>
      </c>
    </row>
    <row r="2734" spans="2:3" x14ac:dyDescent="0.25">
      <c r="B2734">
        <v>3.030023243921903</v>
      </c>
      <c r="C2734">
        <f t="shared" si="23"/>
        <v>0.38258760411370019</v>
      </c>
    </row>
    <row r="2735" spans="2:3" x14ac:dyDescent="0.25">
      <c r="B2735">
        <v>3.0414402369269924</v>
      </c>
      <c r="C2735">
        <f t="shared" si="23"/>
        <v>0.38258760411370019</v>
      </c>
    </row>
    <row r="2736" spans="2:3" x14ac:dyDescent="0.25">
      <c r="B2736">
        <v>3.0528572299320818</v>
      </c>
      <c r="C2736">
        <f t="shared" si="23"/>
        <v>0.38258760411370019</v>
      </c>
    </row>
    <row r="2737" spans="2:3" x14ac:dyDescent="0.25">
      <c r="B2737">
        <v>3.0642742229371711</v>
      </c>
      <c r="C2737">
        <f t="shared" si="23"/>
        <v>0.38258760411370019</v>
      </c>
    </row>
    <row r="2738" spans="2:3" x14ac:dyDescent="0.25">
      <c r="B2738">
        <v>3.07569121594226</v>
      </c>
      <c r="C2738">
        <f t="shared" si="23"/>
        <v>0.38258760411370019</v>
      </c>
    </row>
    <row r="2739" spans="2:3" x14ac:dyDescent="0.25">
      <c r="B2739">
        <v>3.0871082089473494</v>
      </c>
      <c r="C2739">
        <f t="shared" si="23"/>
        <v>0.38258760411370019</v>
      </c>
    </row>
    <row r="2740" spans="2:3" x14ac:dyDescent="0.25">
      <c r="B2740">
        <v>3.0899624571986219</v>
      </c>
      <c r="C2740">
        <f t="shared" si="23"/>
        <v>0.38258760411370019</v>
      </c>
    </row>
    <row r="2741" spans="2:3" x14ac:dyDescent="0.25">
      <c r="B2741">
        <v>3.0899624571986219</v>
      </c>
      <c r="C2741">
        <v>0</v>
      </c>
    </row>
    <row r="2742" spans="2:3" x14ac:dyDescent="0.25">
      <c r="B2742">
        <v>3.0899624571986219</v>
      </c>
      <c r="C2742">
        <f>0</f>
        <v>0</v>
      </c>
    </row>
    <row r="2743" spans="2:3" x14ac:dyDescent="0.25">
      <c r="B2743">
        <v>3.0899624571986219</v>
      </c>
      <c r="C2743">
        <f t="shared" ref="C2743:C2750" si="24">$F$58</f>
        <v>0.34755210923149393</v>
      </c>
    </row>
    <row r="2744" spans="2:3" x14ac:dyDescent="0.25">
      <c r="B2744">
        <v>3.1013794502037113</v>
      </c>
      <c r="C2744">
        <f t="shared" si="24"/>
        <v>0.34755210923149393</v>
      </c>
    </row>
    <row r="2745" spans="2:3" x14ac:dyDescent="0.25">
      <c r="B2745">
        <v>3.1127964432088007</v>
      </c>
      <c r="C2745">
        <f t="shared" si="24"/>
        <v>0.34755210923149393</v>
      </c>
    </row>
    <row r="2746" spans="2:3" x14ac:dyDescent="0.25">
      <c r="B2746">
        <v>3.12421343621389</v>
      </c>
      <c r="C2746">
        <f t="shared" si="24"/>
        <v>0.34755210923149393</v>
      </c>
    </row>
    <row r="2747" spans="2:3" x14ac:dyDescent="0.25">
      <c r="B2747">
        <v>3.1356304292189794</v>
      </c>
      <c r="C2747">
        <f t="shared" si="24"/>
        <v>0.34755210923149393</v>
      </c>
    </row>
    <row r="2748" spans="2:3" x14ac:dyDescent="0.25">
      <c r="B2748">
        <v>3.1470474222240683</v>
      </c>
      <c r="C2748">
        <f t="shared" si="24"/>
        <v>0.34755210923149393</v>
      </c>
    </row>
    <row r="2749" spans="2:3" x14ac:dyDescent="0.25">
      <c r="B2749">
        <v>3.1584644152291577</v>
      </c>
      <c r="C2749">
        <f t="shared" si="24"/>
        <v>0.34755210923149393</v>
      </c>
    </row>
    <row r="2750" spans="2:3" x14ac:dyDescent="0.25">
      <c r="B2750">
        <v>3.1613186634804302</v>
      </c>
      <c r="C2750">
        <f t="shared" si="24"/>
        <v>0.34755210923149393</v>
      </c>
    </row>
    <row r="2751" spans="2:3" x14ac:dyDescent="0.25">
      <c r="B2751">
        <v>3.1613186634804302</v>
      </c>
      <c r="C2751">
        <v>0</v>
      </c>
    </row>
    <row r="2752" spans="2:3" x14ac:dyDescent="0.25">
      <c r="B2752">
        <v>3.1613186634804302</v>
      </c>
      <c r="C2752">
        <f>0</f>
        <v>0</v>
      </c>
    </row>
    <row r="2753" spans="2:3" x14ac:dyDescent="0.25">
      <c r="B2753">
        <v>3.1613186634804302</v>
      </c>
      <c r="C2753">
        <f t="shared" ref="C2753:C2760" si="25">$F$59</f>
        <v>0.32512939250688083</v>
      </c>
    </row>
    <row r="2754" spans="2:3" x14ac:dyDescent="0.25">
      <c r="B2754">
        <v>3.1727356564855196</v>
      </c>
      <c r="C2754">
        <f t="shared" si="25"/>
        <v>0.32512939250688083</v>
      </c>
    </row>
    <row r="2755" spans="2:3" x14ac:dyDescent="0.25">
      <c r="B2755">
        <v>3.1841526494906089</v>
      </c>
      <c r="C2755">
        <f t="shared" si="25"/>
        <v>0.32512939250688083</v>
      </c>
    </row>
    <row r="2756" spans="2:3" x14ac:dyDescent="0.25">
      <c r="B2756">
        <v>3.1955696424956983</v>
      </c>
      <c r="C2756">
        <f t="shared" si="25"/>
        <v>0.32512939250688083</v>
      </c>
    </row>
    <row r="2757" spans="2:3" x14ac:dyDescent="0.25">
      <c r="B2757">
        <v>3.2069866355007877</v>
      </c>
      <c r="C2757">
        <f t="shared" si="25"/>
        <v>0.32512939250688083</v>
      </c>
    </row>
    <row r="2758" spans="2:3" x14ac:dyDescent="0.25">
      <c r="B2758">
        <v>3.2184036285058766</v>
      </c>
      <c r="C2758">
        <f t="shared" si="25"/>
        <v>0.32512939250688083</v>
      </c>
    </row>
    <row r="2759" spans="2:3" x14ac:dyDescent="0.25">
      <c r="B2759">
        <v>3.2298206215109659</v>
      </c>
      <c r="C2759">
        <f t="shared" si="25"/>
        <v>0.32512939250688083</v>
      </c>
    </row>
    <row r="2760" spans="2:3" x14ac:dyDescent="0.25">
      <c r="B2760">
        <v>3.2326748697622385</v>
      </c>
      <c r="C2760">
        <f t="shared" si="25"/>
        <v>0.32512939250688083</v>
      </c>
    </row>
    <row r="2761" spans="2:3" x14ac:dyDescent="0.25">
      <c r="B2761">
        <v>3.2326748697622385</v>
      </c>
      <c r="C2761">
        <v>0</v>
      </c>
    </row>
    <row r="2762" spans="2:3" x14ac:dyDescent="0.25">
      <c r="B2762">
        <v>3.2326748697622385</v>
      </c>
      <c r="C2762">
        <f>0</f>
        <v>0</v>
      </c>
    </row>
    <row r="2763" spans="2:3" x14ac:dyDescent="0.25">
      <c r="B2763">
        <v>3.2326748697622385</v>
      </c>
      <c r="C2763">
        <f t="shared" ref="C2763:C2770" si="26">$F$60</f>
        <v>0.37137624575139361</v>
      </c>
    </row>
    <row r="2764" spans="2:3" x14ac:dyDescent="0.25">
      <c r="B2764">
        <v>3.2440918627673279</v>
      </c>
      <c r="C2764">
        <f t="shared" si="26"/>
        <v>0.37137624575139361</v>
      </c>
    </row>
    <row r="2765" spans="2:3" x14ac:dyDescent="0.25">
      <c r="B2765">
        <v>3.2555088557724172</v>
      </c>
      <c r="C2765">
        <f t="shared" si="26"/>
        <v>0.37137624575139361</v>
      </c>
    </row>
    <row r="2766" spans="2:3" x14ac:dyDescent="0.25">
      <c r="B2766">
        <v>3.2669258487775066</v>
      </c>
      <c r="C2766">
        <f t="shared" si="26"/>
        <v>0.37137624575139361</v>
      </c>
    </row>
    <row r="2767" spans="2:3" x14ac:dyDescent="0.25">
      <c r="B2767">
        <v>3.2783428417825959</v>
      </c>
      <c r="C2767">
        <f t="shared" si="26"/>
        <v>0.37137624575139361</v>
      </c>
    </row>
    <row r="2768" spans="2:3" x14ac:dyDescent="0.25">
      <c r="B2768">
        <v>3.2897598347876849</v>
      </c>
      <c r="C2768">
        <f t="shared" si="26"/>
        <v>0.37137624575139361</v>
      </c>
    </row>
    <row r="2769" spans="2:3" x14ac:dyDescent="0.25">
      <c r="B2769">
        <v>3.3011768277927742</v>
      </c>
      <c r="C2769">
        <f t="shared" si="26"/>
        <v>0.37137624575139361</v>
      </c>
    </row>
    <row r="2770" spans="2:3" x14ac:dyDescent="0.25">
      <c r="B2770">
        <v>3.3040310760440468</v>
      </c>
      <c r="C2770">
        <f t="shared" si="26"/>
        <v>0.37137624575139361</v>
      </c>
    </row>
    <row r="2771" spans="2:3" x14ac:dyDescent="0.25">
      <c r="B2771">
        <v>3.3040310760440468</v>
      </c>
      <c r="C2771">
        <v>0</v>
      </c>
    </row>
    <row r="2772" spans="2:3" x14ac:dyDescent="0.25">
      <c r="B2772">
        <v>3.3040310760440468</v>
      </c>
      <c r="C2772">
        <f>0</f>
        <v>0</v>
      </c>
    </row>
    <row r="2773" spans="2:3" x14ac:dyDescent="0.25">
      <c r="B2773">
        <v>3.3040310760440468</v>
      </c>
      <c r="C2773">
        <f t="shared" ref="C2773:C2780" si="27">$F$61</f>
        <v>0.38118618431841206</v>
      </c>
    </row>
    <row r="2774" spans="2:3" x14ac:dyDescent="0.25">
      <c r="B2774">
        <v>3.3154480690491361</v>
      </c>
      <c r="C2774">
        <f t="shared" si="27"/>
        <v>0.38118618431841206</v>
      </c>
    </row>
    <row r="2775" spans="2:3" x14ac:dyDescent="0.25">
      <c r="B2775">
        <v>3.3268650620542255</v>
      </c>
      <c r="C2775">
        <f t="shared" si="27"/>
        <v>0.38118618431841206</v>
      </c>
    </row>
    <row r="2776" spans="2:3" x14ac:dyDescent="0.25">
      <c r="B2776">
        <v>3.3382820550593149</v>
      </c>
      <c r="C2776">
        <f t="shared" si="27"/>
        <v>0.38118618431841206</v>
      </c>
    </row>
    <row r="2777" spans="2:3" x14ac:dyDescent="0.25">
      <c r="B2777">
        <v>3.3496990480644042</v>
      </c>
      <c r="C2777">
        <f t="shared" si="27"/>
        <v>0.38118618431841206</v>
      </c>
    </row>
    <row r="2778" spans="2:3" x14ac:dyDescent="0.25">
      <c r="B2778">
        <v>3.3611160410694931</v>
      </c>
      <c r="C2778">
        <f t="shared" si="27"/>
        <v>0.38118618431841206</v>
      </c>
    </row>
    <row r="2779" spans="2:3" x14ac:dyDescent="0.25">
      <c r="B2779">
        <v>3.3725330340745825</v>
      </c>
      <c r="C2779">
        <f t="shared" si="27"/>
        <v>0.38118618431841206</v>
      </c>
    </row>
    <row r="2780" spans="2:3" x14ac:dyDescent="0.25">
      <c r="B2780">
        <v>3.3753872823258551</v>
      </c>
      <c r="C2780">
        <f t="shared" si="27"/>
        <v>0.38118618431841206</v>
      </c>
    </row>
    <row r="2781" spans="2:3" x14ac:dyDescent="0.25">
      <c r="B2781">
        <v>3.3753872823258551</v>
      </c>
      <c r="C2781">
        <v>0</v>
      </c>
    </row>
    <row r="2782" spans="2:3" x14ac:dyDescent="0.25">
      <c r="B2782">
        <v>3.3753872823258551</v>
      </c>
      <c r="C2782">
        <f>0</f>
        <v>0</v>
      </c>
    </row>
    <row r="2783" spans="2:3" x14ac:dyDescent="0.25">
      <c r="B2783">
        <v>3.3753872823258551</v>
      </c>
      <c r="C2783">
        <f t="shared" ref="C2783:C2790" si="28">$F$62</f>
        <v>0.40781316042888954</v>
      </c>
    </row>
    <row r="2784" spans="2:3" x14ac:dyDescent="0.25">
      <c r="B2784">
        <v>3.3868042753309444</v>
      </c>
      <c r="C2784">
        <f t="shared" si="28"/>
        <v>0.40781316042888954</v>
      </c>
    </row>
    <row r="2785" spans="2:3" x14ac:dyDescent="0.25">
      <c r="B2785">
        <v>3.3982212683360338</v>
      </c>
      <c r="C2785">
        <f t="shared" si="28"/>
        <v>0.40781316042888954</v>
      </c>
    </row>
    <row r="2786" spans="2:3" x14ac:dyDescent="0.25">
      <c r="B2786">
        <v>3.4096382613411231</v>
      </c>
      <c r="C2786">
        <f t="shared" si="28"/>
        <v>0.40781316042888954</v>
      </c>
    </row>
    <row r="2787" spans="2:3" x14ac:dyDescent="0.25">
      <c r="B2787">
        <v>3.4210552543462125</v>
      </c>
      <c r="C2787">
        <f t="shared" si="28"/>
        <v>0.40781316042888954</v>
      </c>
    </row>
    <row r="2788" spans="2:3" x14ac:dyDescent="0.25">
      <c r="B2788">
        <v>3.4324722473513014</v>
      </c>
      <c r="C2788">
        <f t="shared" si="28"/>
        <v>0.40781316042888954</v>
      </c>
    </row>
    <row r="2789" spans="2:3" x14ac:dyDescent="0.25">
      <c r="B2789">
        <v>3.4438892403563908</v>
      </c>
      <c r="C2789">
        <f t="shared" si="28"/>
        <v>0.40781316042888954</v>
      </c>
    </row>
    <row r="2790" spans="2:3" x14ac:dyDescent="0.25">
      <c r="B2790">
        <v>3.4467434886076633</v>
      </c>
      <c r="C2790">
        <f t="shared" si="28"/>
        <v>0.40781316042888954</v>
      </c>
    </row>
    <row r="2791" spans="2:3" x14ac:dyDescent="0.25">
      <c r="B2791">
        <v>3.4467434886076633</v>
      </c>
      <c r="C2791">
        <v>0</v>
      </c>
    </row>
    <row r="2792" spans="2:3" x14ac:dyDescent="0.25">
      <c r="B2792">
        <v>3.4467434886076633</v>
      </c>
      <c r="C2792">
        <f>0</f>
        <v>0</v>
      </c>
    </row>
    <row r="2793" spans="2:3" x14ac:dyDescent="0.25">
      <c r="B2793">
        <v>3.4467434886076633</v>
      </c>
      <c r="C2793">
        <f t="shared" ref="C2793:C2800" si="29">$F$63</f>
        <v>0.39379896247601165</v>
      </c>
    </row>
    <row r="2794" spans="2:3" x14ac:dyDescent="0.25">
      <c r="B2794">
        <v>3.4581604816127527</v>
      </c>
      <c r="C2794">
        <f t="shared" si="29"/>
        <v>0.39379896247601165</v>
      </c>
    </row>
    <row r="2795" spans="2:3" x14ac:dyDescent="0.25">
      <c r="B2795">
        <v>3.4695774746178421</v>
      </c>
      <c r="C2795">
        <f t="shared" si="29"/>
        <v>0.39379896247601165</v>
      </c>
    </row>
    <row r="2796" spans="2:3" x14ac:dyDescent="0.25">
      <c r="B2796">
        <v>3.4809944676229314</v>
      </c>
      <c r="C2796">
        <f t="shared" si="29"/>
        <v>0.39379896247601165</v>
      </c>
    </row>
    <row r="2797" spans="2:3" x14ac:dyDescent="0.25">
      <c r="B2797">
        <v>3.4924114606280208</v>
      </c>
      <c r="C2797">
        <f t="shared" si="29"/>
        <v>0.39379896247601165</v>
      </c>
    </row>
    <row r="2798" spans="2:3" x14ac:dyDescent="0.25">
      <c r="B2798">
        <v>3.5038284536331097</v>
      </c>
      <c r="C2798">
        <f t="shared" si="29"/>
        <v>0.39379896247601165</v>
      </c>
    </row>
    <row r="2799" spans="2:3" x14ac:dyDescent="0.25">
      <c r="B2799">
        <v>3.515245446638199</v>
      </c>
      <c r="C2799">
        <f t="shared" si="29"/>
        <v>0.39379896247601165</v>
      </c>
    </row>
    <row r="2800" spans="2:3" x14ac:dyDescent="0.25">
      <c r="B2800">
        <v>3.5180996948894707</v>
      </c>
      <c r="C2800">
        <f t="shared" si="29"/>
        <v>0.39379896247601165</v>
      </c>
    </row>
    <row r="2801" spans="2:3" x14ac:dyDescent="0.25">
      <c r="B2801">
        <v>3.5180996948894707</v>
      </c>
      <c r="C2801">
        <v>0</v>
      </c>
    </row>
    <row r="2802" spans="2:3" x14ac:dyDescent="0.25">
      <c r="B2802">
        <v>3.5180996948894707</v>
      </c>
      <c r="C2802">
        <f>0</f>
        <v>0</v>
      </c>
    </row>
    <row r="2803" spans="2:3" x14ac:dyDescent="0.25">
      <c r="B2803">
        <v>3.5180996948894707</v>
      </c>
      <c r="C2803">
        <f t="shared" ref="C2803:C2810" si="30">$F$64</f>
        <v>0.36016488738908709</v>
      </c>
    </row>
    <row r="2804" spans="2:3" x14ac:dyDescent="0.25">
      <c r="B2804">
        <v>3.5295166878945601</v>
      </c>
      <c r="C2804">
        <f t="shared" si="30"/>
        <v>0.36016488738908709</v>
      </c>
    </row>
    <row r="2805" spans="2:3" x14ac:dyDescent="0.25">
      <c r="B2805">
        <v>3.5409336808996494</v>
      </c>
      <c r="C2805">
        <f t="shared" si="30"/>
        <v>0.36016488738908709</v>
      </c>
    </row>
    <row r="2806" spans="2:3" x14ac:dyDescent="0.25">
      <c r="B2806">
        <v>3.5523506739047388</v>
      </c>
      <c r="C2806">
        <f t="shared" si="30"/>
        <v>0.36016488738908709</v>
      </c>
    </row>
    <row r="2807" spans="2:3" x14ac:dyDescent="0.25">
      <c r="B2807">
        <v>3.5637676669098282</v>
      </c>
      <c r="C2807">
        <f t="shared" si="30"/>
        <v>0.36016488738908709</v>
      </c>
    </row>
    <row r="2808" spans="2:3" x14ac:dyDescent="0.25">
      <c r="B2808">
        <v>3.5751846599149171</v>
      </c>
      <c r="C2808">
        <f t="shared" si="30"/>
        <v>0.36016488738908709</v>
      </c>
    </row>
    <row r="2809" spans="2:3" x14ac:dyDescent="0.25">
      <c r="B2809">
        <v>3.5866016529200064</v>
      </c>
      <c r="C2809">
        <f t="shared" si="30"/>
        <v>0.36016488738908709</v>
      </c>
    </row>
    <row r="2810" spans="2:3" x14ac:dyDescent="0.25">
      <c r="B2810">
        <v>3.589455901171279</v>
      </c>
      <c r="C2810">
        <f t="shared" si="30"/>
        <v>0.36016488738908709</v>
      </c>
    </row>
    <row r="2811" spans="2:3" x14ac:dyDescent="0.25">
      <c r="B2811">
        <v>3.589455901171279</v>
      </c>
      <c r="C2811">
        <v>0</v>
      </c>
    </row>
    <row r="2812" spans="2:3" x14ac:dyDescent="0.25">
      <c r="B2812">
        <v>3.589455901171279</v>
      </c>
      <c r="C2812">
        <f>0</f>
        <v>0</v>
      </c>
    </row>
    <row r="2813" spans="2:3" x14ac:dyDescent="0.25">
      <c r="B2813">
        <v>3.589455901171279</v>
      </c>
      <c r="C2813">
        <f t="shared" ref="C2813:C2820" si="31">$F$65</f>
        <v>0.32793223209745864</v>
      </c>
    </row>
    <row r="2814" spans="2:3" x14ac:dyDescent="0.25">
      <c r="B2814">
        <v>3.6008728941763684</v>
      </c>
      <c r="C2814">
        <f t="shared" si="31"/>
        <v>0.32793223209745864</v>
      </c>
    </row>
    <row r="2815" spans="2:3" x14ac:dyDescent="0.25">
      <c r="B2815">
        <v>3.6122898871814577</v>
      </c>
      <c r="C2815">
        <f t="shared" si="31"/>
        <v>0.32793223209745864</v>
      </c>
    </row>
    <row r="2816" spans="2:3" x14ac:dyDescent="0.25">
      <c r="B2816">
        <v>3.6237068801865471</v>
      </c>
      <c r="C2816">
        <f t="shared" si="31"/>
        <v>0.32793223209745864</v>
      </c>
    </row>
    <row r="2817" spans="2:3" x14ac:dyDescent="0.25">
      <c r="B2817">
        <v>3.6351238731916364</v>
      </c>
      <c r="C2817">
        <f t="shared" si="31"/>
        <v>0.32793223209745864</v>
      </c>
    </row>
    <row r="2818" spans="2:3" x14ac:dyDescent="0.25">
      <c r="B2818">
        <v>3.6465408661967254</v>
      </c>
      <c r="C2818">
        <f t="shared" si="31"/>
        <v>0.32793223209745864</v>
      </c>
    </row>
    <row r="2819" spans="2:3" x14ac:dyDescent="0.25">
      <c r="B2819">
        <v>3.6579578592018147</v>
      </c>
      <c r="C2819">
        <f t="shared" si="31"/>
        <v>0.32793223209745864</v>
      </c>
    </row>
    <row r="2820" spans="2:3" x14ac:dyDescent="0.25">
      <c r="B2820">
        <v>3.6608121074530873</v>
      </c>
      <c r="C2820">
        <f t="shared" si="31"/>
        <v>0.32793223209745864</v>
      </c>
    </row>
    <row r="2821" spans="2:3" x14ac:dyDescent="0.25">
      <c r="B2821">
        <v>3.6608121074530873</v>
      </c>
      <c r="C2821">
        <v>0</v>
      </c>
    </row>
    <row r="2822" spans="2:3" x14ac:dyDescent="0.25">
      <c r="B2822">
        <v>3.6608121074530873</v>
      </c>
      <c r="C2822">
        <f>0</f>
        <v>0</v>
      </c>
    </row>
    <row r="2823" spans="2:3" x14ac:dyDescent="0.25">
      <c r="B2823">
        <v>3.6608121074530873</v>
      </c>
      <c r="C2823">
        <f t="shared" ref="C2823:C2830" si="32">$F$66</f>
        <v>0.30550951537284399</v>
      </c>
    </row>
    <row r="2824" spans="2:3" x14ac:dyDescent="0.25">
      <c r="B2824">
        <v>3.6722291004581766</v>
      </c>
      <c r="C2824">
        <f t="shared" si="32"/>
        <v>0.30550951537284399</v>
      </c>
    </row>
    <row r="2825" spans="2:3" x14ac:dyDescent="0.25">
      <c r="B2825">
        <v>3.683646093463266</v>
      </c>
      <c r="C2825">
        <f t="shared" si="32"/>
        <v>0.30550951537284399</v>
      </c>
    </row>
    <row r="2826" spans="2:3" x14ac:dyDescent="0.25">
      <c r="B2826">
        <v>3.6950630864683554</v>
      </c>
      <c r="C2826">
        <f t="shared" si="32"/>
        <v>0.30550951537284399</v>
      </c>
    </row>
    <row r="2827" spans="2:3" x14ac:dyDescent="0.25">
      <c r="B2827">
        <v>3.7064800794734447</v>
      </c>
      <c r="C2827">
        <f t="shared" si="32"/>
        <v>0.30550951537284399</v>
      </c>
    </row>
    <row r="2828" spans="2:3" x14ac:dyDescent="0.25">
      <c r="B2828">
        <v>3.7178970724785336</v>
      </c>
      <c r="C2828">
        <f t="shared" si="32"/>
        <v>0.30550951537284399</v>
      </c>
    </row>
    <row r="2829" spans="2:3" x14ac:dyDescent="0.25">
      <c r="B2829">
        <v>3.729314065483623</v>
      </c>
      <c r="C2829">
        <f t="shared" si="32"/>
        <v>0.30550951537284399</v>
      </c>
    </row>
    <row r="2830" spans="2:3" x14ac:dyDescent="0.25">
      <c r="B2830">
        <v>3.7321683137348955</v>
      </c>
      <c r="C2830">
        <f t="shared" si="32"/>
        <v>0.30550951537284399</v>
      </c>
    </row>
    <row r="2831" spans="2:3" x14ac:dyDescent="0.25">
      <c r="B2831">
        <v>3.7321683137348955</v>
      </c>
      <c r="C2831">
        <v>0</v>
      </c>
    </row>
    <row r="2832" spans="2:3" x14ac:dyDescent="0.25">
      <c r="B2832">
        <v>3.7321683137348955</v>
      </c>
      <c r="C2832">
        <f>0</f>
        <v>0</v>
      </c>
    </row>
    <row r="2833" spans="2:3" x14ac:dyDescent="0.25">
      <c r="B2833">
        <v>3.7321683137348955</v>
      </c>
      <c r="C2833">
        <f t="shared" ref="C2833:C2840" si="33">$F$67</f>
        <v>0.23263568601785523</v>
      </c>
    </row>
    <row r="2834" spans="2:3" x14ac:dyDescent="0.25">
      <c r="B2834">
        <v>3.7435853067399849</v>
      </c>
      <c r="C2834">
        <f t="shared" si="33"/>
        <v>0.23263568601785523</v>
      </c>
    </row>
    <row r="2835" spans="2:3" x14ac:dyDescent="0.25">
      <c r="B2835">
        <v>3.7550022997450743</v>
      </c>
      <c r="C2835">
        <f t="shared" si="33"/>
        <v>0.23263568601785523</v>
      </c>
    </row>
    <row r="2836" spans="2:3" x14ac:dyDescent="0.25">
      <c r="B2836">
        <v>3.7664192927501636</v>
      </c>
      <c r="C2836">
        <f t="shared" si="33"/>
        <v>0.23263568601785523</v>
      </c>
    </row>
    <row r="2837" spans="2:3" x14ac:dyDescent="0.25">
      <c r="B2837">
        <v>3.777836285755253</v>
      </c>
      <c r="C2837">
        <f t="shared" si="33"/>
        <v>0.23263568601785523</v>
      </c>
    </row>
    <row r="2838" spans="2:3" x14ac:dyDescent="0.25">
      <c r="B2838">
        <v>3.7892532787603419</v>
      </c>
      <c r="C2838">
        <f t="shared" si="33"/>
        <v>0.23263568601785523</v>
      </c>
    </row>
    <row r="2839" spans="2:3" x14ac:dyDescent="0.25">
      <c r="B2839">
        <v>3.8006702717654313</v>
      </c>
      <c r="C2839">
        <f t="shared" si="33"/>
        <v>0.23263568601785523</v>
      </c>
    </row>
    <row r="2840" spans="2:3" x14ac:dyDescent="0.25">
      <c r="B2840">
        <v>3.8035245200167038</v>
      </c>
      <c r="C2840">
        <f t="shared" si="33"/>
        <v>0.23263568601785523</v>
      </c>
    </row>
    <row r="2841" spans="2:3" x14ac:dyDescent="0.25">
      <c r="B2841">
        <v>3.8035245200167038</v>
      </c>
      <c r="C2841">
        <v>0</v>
      </c>
    </row>
    <row r="2842" spans="2:3" x14ac:dyDescent="0.25">
      <c r="B2842">
        <v>3.8035245200167038</v>
      </c>
      <c r="C2842">
        <f>0</f>
        <v>0</v>
      </c>
    </row>
    <row r="2843" spans="2:3" x14ac:dyDescent="0.25">
      <c r="B2843">
        <v>3.8035245200167038</v>
      </c>
      <c r="C2843">
        <f t="shared" ref="C2843:C2850" si="34">$F$68</f>
        <v>0.18638883277334087</v>
      </c>
    </row>
    <row r="2844" spans="2:3" x14ac:dyDescent="0.25">
      <c r="B2844">
        <v>3.8149415130217932</v>
      </c>
      <c r="C2844">
        <f t="shared" si="34"/>
        <v>0.18638883277334087</v>
      </c>
    </row>
    <row r="2845" spans="2:3" x14ac:dyDescent="0.25">
      <c r="B2845">
        <v>3.8263585060268825</v>
      </c>
      <c r="C2845">
        <f t="shared" si="34"/>
        <v>0.18638883277334087</v>
      </c>
    </row>
    <row r="2846" spans="2:3" x14ac:dyDescent="0.25">
      <c r="B2846">
        <v>3.8377754990319719</v>
      </c>
      <c r="C2846">
        <f t="shared" si="34"/>
        <v>0.18638883277334087</v>
      </c>
    </row>
    <row r="2847" spans="2:3" x14ac:dyDescent="0.25">
      <c r="B2847">
        <v>3.8491924920370613</v>
      </c>
      <c r="C2847">
        <f t="shared" si="34"/>
        <v>0.18638883277334087</v>
      </c>
    </row>
    <row r="2848" spans="2:3" x14ac:dyDescent="0.25">
      <c r="B2848">
        <v>3.8606094850421502</v>
      </c>
      <c r="C2848">
        <f t="shared" si="34"/>
        <v>0.18638883277334087</v>
      </c>
    </row>
    <row r="2849" spans="2:3" x14ac:dyDescent="0.25">
      <c r="B2849">
        <v>3.8720264780472395</v>
      </c>
      <c r="C2849">
        <f t="shared" si="34"/>
        <v>0.18638883277334087</v>
      </c>
    </row>
    <row r="2850" spans="2:3" x14ac:dyDescent="0.25">
      <c r="B2850">
        <v>3.8748807262985121</v>
      </c>
      <c r="C2850">
        <f t="shared" si="34"/>
        <v>0.18638883277334087</v>
      </c>
    </row>
    <row r="2851" spans="2:3" x14ac:dyDescent="0.25">
      <c r="B2851">
        <v>3.8748807262985121</v>
      </c>
      <c r="C2851">
        <v>0</v>
      </c>
    </row>
    <row r="2852" spans="2:3" x14ac:dyDescent="0.25">
      <c r="B2852">
        <v>3.8748807262985121</v>
      </c>
      <c r="C2852">
        <f>0</f>
        <v>0</v>
      </c>
    </row>
    <row r="2853" spans="2:3" x14ac:dyDescent="0.25">
      <c r="B2853">
        <v>3.8748807262985121</v>
      </c>
      <c r="C2853">
        <f t="shared" ref="C2853:C2860" si="35">$F$69</f>
        <v>0.11491642321363871</v>
      </c>
    </row>
    <row r="2854" spans="2:3" x14ac:dyDescent="0.25">
      <c r="B2854">
        <v>3.8862977193036015</v>
      </c>
      <c r="C2854">
        <f t="shared" si="35"/>
        <v>0.11491642321363871</v>
      </c>
    </row>
    <row r="2855" spans="2:3" x14ac:dyDescent="0.25">
      <c r="B2855">
        <v>3.8977147123086908</v>
      </c>
      <c r="C2855">
        <f t="shared" si="35"/>
        <v>0.11491642321363871</v>
      </c>
    </row>
    <row r="2856" spans="2:3" x14ac:dyDescent="0.25">
      <c r="B2856">
        <v>3.9091317053137802</v>
      </c>
      <c r="C2856">
        <f t="shared" si="35"/>
        <v>0.11491642321363871</v>
      </c>
    </row>
    <row r="2857" spans="2:3" x14ac:dyDescent="0.25">
      <c r="B2857">
        <v>3.9205486983188695</v>
      </c>
      <c r="C2857">
        <f t="shared" si="35"/>
        <v>0.11491642321363871</v>
      </c>
    </row>
    <row r="2858" spans="2:3" x14ac:dyDescent="0.25">
      <c r="B2858">
        <v>3.9319656913239585</v>
      </c>
      <c r="C2858">
        <f t="shared" si="35"/>
        <v>0.11491642321363871</v>
      </c>
    </row>
    <row r="2859" spans="2:3" x14ac:dyDescent="0.25">
      <c r="B2859">
        <v>3.9433826843290478</v>
      </c>
      <c r="C2859">
        <f t="shared" si="35"/>
        <v>0.11491642321363871</v>
      </c>
    </row>
    <row r="2860" spans="2:3" x14ac:dyDescent="0.25">
      <c r="B2860">
        <v>3.9462369325803204</v>
      </c>
      <c r="C2860">
        <f t="shared" si="35"/>
        <v>0.11491642321363871</v>
      </c>
    </row>
    <row r="2861" spans="2:3" x14ac:dyDescent="0.25">
      <c r="B2861">
        <v>3.9462369325803204</v>
      </c>
      <c r="C2861">
        <v>0</v>
      </c>
    </row>
    <row r="2862" spans="2:3" x14ac:dyDescent="0.25">
      <c r="B2862">
        <v>3.9462369325803204</v>
      </c>
      <c r="C2862">
        <f>0</f>
        <v>0</v>
      </c>
    </row>
    <row r="2863" spans="2:3" x14ac:dyDescent="0.25">
      <c r="B2863">
        <v>3.9462369325803204</v>
      </c>
      <c r="C2863">
        <f t="shared" ref="C2863:C2870" si="36">$F$70</f>
        <v>7.5676668945566544E-2</v>
      </c>
    </row>
    <row r="2864" spans="2:3" x14ac:dyDescent="0.25">
      <c r="B2864">
        <v>3.9576539255854097</v>
      </c>
      <c r="C2864">
        <f t="shared" si="36"/>
        <v>7.5676668945566544E-2</v>
      </c>
    </row>
    <row r="2865" spans="2:3" x14ac:dyDescent="0.25">
      <c r="B2865">
        <v>3.9690709185904991</v>
      </c>
      <c r="C2865">
        <f t="shared" si="36"/>
        <v>7.5676668945566544E-2</v>
      </c>
    </row>
    <row r="2866" spans="2:3" x14ac:dyDescent="0.25">
      <c r="B2866">
        <v>3.9804879115955885</v>
      </c>
      <c r="C2866">
        <f t="shared" si="36"/>
        <v>7.5676668945566544E-2</v>
      </c>
    </row>
    <row r="2867" spans="2:3" x14ac:dyDescent="0.25">
      <c r="B2867">
        <v>3.9919049046006778</v>
      </c>
      <c r="C2867">
        <f t="shared" si="36"/>
        <v>7.5676668945566544E-2</v>
      </c>
    </row>
    <row r="2868" spans="2:3" x14ac:dyDescent="0.25">
      <c r="B2868">
        <v>4.0033218976057672</v>
      </c>
      <c r="C2868">
        <f t="shared" si="36"/>
        <v>7.5676668945566544E-2</v>
      </c>
    </row>
    <row r="2869" spans="2:3" x14ac:dyDescent="0.25">
      <c r="B2869">
        <v>4.0147388906108565</v>
      </c>
      <c r="C2869">
        <f t="shared" si="36"/>
        <v>7.5676668945566544E-2</v>
      </c>
    </row>
    <row r="2870" spans="2:3" x14ac:dyDescent="0.25">
      <c r="B2870">
        <v>4.0175931388621287</v>
      </c>
      <c r="C2870">
        <f t="shared" si="36"/>
        <v>7.5676668945566544E-2</v>
      </c>
    </row>
    <row r="2871" spans="2:3" x14ac:dyDescent="0.25">
      <c r="B2871">
        <v>4.0175931388621287</v>
      </c>
      <c r="C2871">
        <v>0</v>
      </c>
    </row>
    <row r="2872" spans="2:3" x14ac:dyDescent="0.25">
      <c r="B2872">
        <v>4.0175931388621287</v>
      </c>
      <c r="C2872">
        <f>0</f>
        <v>0</v>
      </c>
    </row>
    <row r="2873" spans="2:3" x14ac:dyDescent="0.25">
      <c r="B2873">
        <v>4.0175931388621287</v>
      </c>
      <c r="C2873">
        <f t="shared" ref="C2873:C2880" si="37">$F$71</f>
        <v>5.7458211606820915E-2</v>
      </c>
    </row>
    <row r="2874" spans="2:3" x14ac:dyDescent="0.25">
      <c r="B2874">
        <v>4.029010131867218</v>
      </c>
      <c r="C2874">
        <f t="shared" si="37"/>
        <v>5.7458211606820915E-2</v>
      </c>
    </row>
    <row r="2875" spans="2:3" x14ac:dyDescent="0.25">
      <c r="B2875">
        <v>4.0404271248723074</v>
      </c>
      <c r="C2875">
        <f t="shared" si="37"/>
        <v>5.7458211606820915E-2</v>
      </c>
    </row>
    <row r="2876" spans="2:3" x14ac:dyDescent="0.25">
      <c r="B2876">
        <v>4.0518441178773967</v>
      </c>
      <c r="C2876">
        <f t="shared" si="37"/>
        <v>5.7458211606820915E-2</v>
      </c>
    </row>
    <row r="2877" spans="2:3" x14ac:dyDescent="0.25">
      <c r="B2877">
        <v>4.0632611108824861</v>
      </c>
      <c r="C2877">
        <f t="shared" si="37"/>
        <v>5.7458211606820915E-2</v>
      </c>
    </row>
    <row r="2878" spans="2:3" x14ac:dyDescent="0.25">
      <c r="B2878">
        <v>4.0746781038875755</v>
      </c>
      <c r="C2878">
        <f t="shared" si="37"/>
        <v>5.7458211606820915E-2</v>
      </c>
    </row>
    <row r="2879" spans="2:3" x14ac:dyDescent="0.25">
      <c r="B2879">
        <v>4.0860950968926648</v>
      </c>
      <c r="C2879">
        <f t="shared" si="37"/>
        <v>5.7458211606820915E-2</v>
      </c>
    </row>
    <row r="2880" spans="2:3" x14ac:dyDescent="0.25">
      <c r="B2880">
        <v>4.0889493451439369</v>
      </c>
      <c r="C2880">
        <f t="shared" si="37"/>
        <v>5.7458211606820915E-2</v>
      </c>
    </row>
    <row r="2881" spans="2:3" x14ac:dyDescent="0.25">
      <c r="B2881">
        <v>4.0889493451439369</v>
      </c>
      <c r="C2881">
        <v>0</v>
      </c>
    </row>
    <row r="2882" spans="2:3" x14ac:dyDescent="0.25">
      <c r="B2882">
        <v>4.0889493451439369</v>
      </c>
      <c r="C2882">
        <f>0</f>
        <v>0</v>
      </c>
    </row>
    <row r="2883" spans="2:3" x14ac:dyDescent="0.25">
      <c r="B2883">
        <v>4.0889493451439369</v>
      </c>
      <c r="C2883">
        <f t="shared" ref="C2883:C2890" si="38">$F$72</f>
        <v>2.3824136519899685E-2</v>
      </c>
    </row>
    <row r="2884" spans="2:3" x14ac:dyDescent="0.25">
      <c r="B2884">
        <v>4.1003663381490263</v>
      </c>
      <c r="C2884">
        <f t="shared" si="38"/>
        <v>2.3824136519899685E-2</v>
      </c>
    </row>
    <row r="2885" spans="2:3" x14ac:dyDescent="0.25">
      <c r="B2885">
        <v>4.1117833311541157</v>
      </c>
      <c r="C2885">
        <f t="shared" si="38"/>
        <v>2.3824136519899685E-2</v>
      </c>
    </row>
    <row r="2886" spans="2:3" x14ac:dyDescent="0.25">
      <c r="B2886">
        <v>4.123200324159205</v>
      </c>
      <c r="C2886">
        <f t="shared" si="38"/>
        <v>2.3824136519899685E-2</v>
      </c>
    </row>
    <row r="2887" spans="2:3" x14ac:dyDescent="0.25">
      <c r="B2887">
        <v>4.1346173171642944</v>
      </c>
      <c r="C2887">
        <f t="shared" si="38"/>
        <v>2.3824136519899685E-2</v>
      </c>
    </row>
    <row r="2888" spans="2:3" x14ac:dyDescent="0.25">
      <c r="B2888">
        <v>4.1460343101693837</v>
      </c>
      <c r="C2888">
        <f t="shared" si="38"/>
        <v>2.3824136519899685E-2</v>
      </c>
    </row>
    <row r="2889" spans="2:3" x14ac:dyDescent="0.25">
      <c r="B2889">
        <v>4.1574513031744731</v>
      </c>
      <c r="C2889">
        <f t="shared" si="38"/>
        <v>2.3824136519899685E-2</v>
      </c>
    </row>
    <row r="2890" spans="2:3" x14ac:dyDescent="0.25">
      <c r="B2890">
        <v>4.1603055514257452</v>
      </c>
      <c r="C2890">
        <f t="shared" si="38"/>
        <v>2.3824136519899685E-2</v>
      </c>
    </row>
    <row r="2891" spans="2:3" x14ac:dyDescent="0.25">
      <c r="B2891">
        <v>4.1603055514257452</v>
      </c>
      <c r="C2891">
        <v>0</v>
      </c>
    </row>
    <row r="2892" spans="2:3" x14ac:dyDescent="0.25">
      <c r="B2892">
        <v>4.1603055514257452</v>
      </c>
      <c r="C2892">
        <f>0</f>
        <v>0</v>
      </c>
    </row>
    <row r="2893" spans="2:3" x14ac:dyDescent="0.25">
      <c r="B2893">
        <v>4.1603055514257452</v>
      </c>
      <c r="C2893">
        <f t="shared" ref="C2893:C2900" si="39">$F$73</f>
        <v>1.1211358362306696E-2</v>
      </c>
    </row>
    <row r="2894" spans="2:3" x14ac:dyDescent="0.25">
      <c r="B2894">
        <v>4.1717225444308346</v>
      </c>
      <c r="C2894">
        <f t="shared" si="39"/>
        <v>1.1211358362306696E-2</v>
      </c>
    </row>
    <row r="2895" spans="2:3" x14ac:dyDescent="0.25">
      <c r="B2895">
        <v>4.1831395374359239</v>
      </c>
      <c r="C2895">
        <f t="shared" si="39"/>
        <v>1.1211358362306696E-2</v>
      </c>
    </row>
    <row r="2896" spans="2:3" x14ac:dyDescent="0.25">
      <c r="B2896">
        <v>4.1945565304410133</v>
      </c>
      <c r="C2896">
        <f t="shared" si="39"/>
        <v>1.1211358362306696E-2</v>
      </c>
    </row>
    <row r="2897" spans="2:3" x14ac:dyDescent="0.25">
      <c r="B2897">
        <v>4.2059735234461026</v>
      </c>
      <c r="C2897">
        <f t="shared" si="39"/>
        <v>1.1211358362306696E-2</v>
      </c>
    </row>
    <row r="2898" spans="2:3" x14ac:dyDescent="0.25">
      <c r="B2898">
        <v>4.217390516451192</v>
      </c>
      <c r="C2898">
        <f t="shared" si="39"/>
        <v>1.1211358362306696E-2</v>
      </c>
    </row>
    <row r="2899" spans="2:3" x14ac:dyDescent="0.25">
      <c r="B2899">
        <v>4.2288075094562814</v>
      </c>
      <c r="C2899">
        <f t="shared" si="39"/>
        <v>1.1211358362306696E-2</v>
      </c>
    </row>
    <row r="2900" spans="2:3" x14ac:dyDescent="0.25">
      <c r="B2900">
        <v>4.2316617577075526</v>
      </c>
      <c r="C2900">
        <f t="shared" si="39"/>
        <v>1.1211358362306696E-2</v>
      </c>
    </row>
    <row r="2901" spans="2:3" x14ac:dyDescent="0.25">
      <c r="B2901">
        <v>4.2316617577075526</v>
      </c>
      <c r="C2901">
        <v>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3"/>
  <sheetViews>
    <sheetView workbookViewId="0">
      <selection activeCell="H18" sqref="H18"/>
    </sheetView>
  </sheetViews>
  <sheetFormatPr defaultRowHeight="15" x14ac:dyDescent="0.25"/>
  <cols>
    <col min="1" max="1" width="19.5703125" customWidth="1"/>
    <col min="2" max="2" width="21.5703125" customWidth="1"/>
    <col min="3" max="3" width="14.28515625" customWidth="1"/>
    <col min="4" max="4" width="19.140625" customWidth="1"/>
    <col min="5" max="5" width="23" customWidth="1"/>
  </cols>
  <sheetData>
    <row r="3" spans="1:5" x14ac:dyDescent="0.25">
      <c r="A3" s="8" t="s">
        <v>9</v>
      </c>
    </row>
    <row r="4" spans="1:5" x14ac:dyDescent="0.25">
      <c r="B4" t="s">
        <v>66</v>
      </c>
      <c r="C4">
        <v>60</v>
      </c>
    </row>
    <row r="5" spans="1:5" x14ac:dyDescent="0.25">
      <c r="B5" t="s">
        <v>67</v>
      </c>
      <c r="C5" s="7">
        <v>0.12</v>
      </c>
    </row>
    <row r="6" spans="1:5" x14ac:dyDescent="0.25">
      <c r="A6" s="8" t="s">
        <v>19</v>
      </c>
    </row>
    <row r="7" spans="1:5" x14ac:dyDescent="0.25">
      <c r="A7" t="s">
        <v>71</v>
      </c>
      <c r="B7" t="s">
        <v>68</v>
      </c>
      <c r="C7">
        <f ca="1">_xll.RiskBinomial(C4,C5)</f>
        <v>6</v>
      </c>
    </row>
    <row r="8" spans="1:5" x14ac:dyDescent="0.25">
      <c r="A8" t="s">
        <v>70</v>
      </c>
      <c r="B8" t="s">
        <v>72</v>
      </c>
      <c r="C8" s="11">
        <f ca="1">SUM(C14:C73)</f>
        <v>345.71997001282762</v>
      </c>
      <c r="D8" t="s">
        <v>33</v>
      </c>
    </row>
    <row r="9" spans="1:5" x14ac:dyDescent="0.25">
      <c r="B9" t="s">
        <v>77</v>
      </c>
      <c r="C9" s="11">
        <f ca="1">SUM(D14:D73)</f>
        <v>571.70890571823918</v>
      </c>
      <c r="D9" t="s">
        <v>76</v>
      </c>
    </row>
    <row r="10" spans="1:5" x14ac:dyDescent="0.25">
      <c r="A10" t="s">
        <v>79</v>
      </c>
      <c r="B10" t="s">
        <v>78</v>
      </c>
      <c r="C10" s="11">
        <f ca="1">_xll.RiskOutput("Contamination  level (ug/L)")+C9/C8</f>
        <v>1.6536762562400618</v>
      </c>
    </row>
    <row r="11" spans="1:5" x14ac:dyDescent="0.25">
      <c r="C11" s="11"/>
    </row>
    <row r="13" spans="1:5" ht="29.25" customHeight="1" x14ac:dyDescent="0.25">
      <c r="B13" s="21" t="s">
        <v>69</v>
      </c>
      <c r="C13" s="20" t="s">
        <v>73</v>
      </c>
      <c r="D13" s="20" t="s">
        <v>74</v>
      </c>
      <c r="E13" s="20" t="s">
        <v>75</v>
      </c>
    </row>
    <row r="14" spans="1:5" x14ac:dyDescent="0.25">
      <c r="B14" s="21">
        <v>1</v>
      </c>
      <c r="C14" s="22">
        <f ca="1">_xll.RiskNormal(6,2)</f>
        <v>5.3430307620059896</v>
      </c>
      <c r="D14" s="22">
        <f ca="1">IF(B14&lt;=$C$7,_xll.RiskNormal(90,10),0)</f>
        <v>78.759982763924782</v>
      </c>
      <c r="E14" s="22">
        <f ca="1">C14*D14</f>
        <v>420.81701072271164</v>
      </c>
    </row>
    <row r="15" spans="1:5" x14ac:dyDescent="0.25">
      <c r="B15" s="21">
        <f>B14+1</f>
        <v>2</v>
      </c>
      <c r="C15" s="22">
        <f ca="1">_xll.RiskNormal(6,2)</f>
        <v>5.6398227390733755</v>
      </c>
      <c r="D15" s="22">
        <f ca="1">IF(B15&lt;=$C$7,_xll.RiskNormal(90,10),0)</f>
        <v>97.748250879120903</v>
      </c>
      <c r="E15" s="22">
        <f t="shared" ref="E15:E73" ca="1" si="0">C15*D15</f>
        <v>551.28280801271512</v>
      </c>
    </row>
    <row r="16" spans="1:5" x14ac:dyDescent="0.25">
      <c r="B16" s="21">
        <f t="shared" ref="B16:B73" si="1">B15+1</f>
        <v>3</v>
      </c>
      <c r="C16" s="22">
        <f ca="1">_xll.RiskNormal(6,2)</f>
        <v>5.5908052924030791</v>
      </c>
      <c r="D16" s="22">
        <f ca="1">IF(B16&lt;=$C$7,_xll.RiskNormal(90,10),0)</f>
        <v>114.35435820401574</v>
      </c>
      <c r="E16" s="22">
        <f t="shared" ca="1" si="0"/>
        <v>639.33295105636864</v>
      </c>
    </row>
    <row r="17" spans="2:5" x14ac:dyDescent="0.25">
      <c r="B17" s="21">
        <f t="shared" si="1"/>
        <v>4</v>
      </c>
      <c r="C17" s="22">
        <f ca="1">_xll.RiskNormal(6,2)</f>
        <v>7.2233842942275786</v>
      </c>
      <c r="D17" s="22">
        <f ca="1">IF(B17&lt;=$C$7,_xll.RiskNormal(90,10),0)</f>
        <v>79.351122335452786</v>
      </c>
      <c r="E17" s="22">
        <f t="shared" ca="1" si="0"/>
        <v>573.18365080724084</v>
      </c>
    </row>
    <row r="18" spans="2:5" x14ac:dyDescent="0.25">
      <c r="B18" s="21">
        <f t="shared" si="1"/>
        <v>5</v>
      </c>
      <c r="C18" s="22">
        <f ca="1">_xll.RiskNormal(6,2)</f>
        <v>7.6283360447837651</v>
      </c>
      <c r="D18" s="22">
        <f ca="1">IF(B18&lt;=$C$7,_xll.RiskNormal(90,10),0)</f>
        <v>100.33609983235279</v>
      </c>
      <c r="E18" s="22">
        <f t="shared" ca="1" si="0"/>
        <v>765.39748694415903</v>
      </c>
    </row>
    <row r="19" spans="2:5" x14ac:dyDescent="0.25">
      <c r="B19" s="21">
        <f t="shared" si="1"/>
        <v>6</v>
      </c>
      <c r="C19" s="22">
        <f ca="1">_xll.RiskNormal(6,2)</f>
        <v>2.9660426767988759</v>
      </c>
      <c r="D19" s="22">
        <f ca="1">IF(B19&lt;=$C$7,_xll.RiskNormal(90,10),0)</f>
        <v>101.15909170337223</v>
      </c>
      <c r="E19" s="22">
        <f t="shared" ca="1" si="0"/>
        <v>300.04218313841312</v>
      </c>
    </row>
    <row r="20" spans="2:5" x14ac:dyDescent="0.25">
      <c r="B20" s="21">
        <f t="shared" si="1"/>
        <v>7</v>
      </c>
      <c r="C20" s="22">
        <f ca="1">_xll.RiskNormal(6,2)</f>
        <v>8.247939619256675</v>
      </c>
      <c r="D20" s="22">
        <f ca="1">IF(B20&lt;=$C$7,_xll.RiskNormal(90,10),0)</f>
        <v>0</v>
      </c>
      <c r="E20" s="22">
        <f t="shared" ca="1" si="0"/>
        <v>0</v>
      </c>
    </row>
    <row r="21" spans="2:5" x14ac:dyDescent="0.25">
      <c r="B21" s="21">
        <f t="shared" si="1"/>
        <v>8</v>
      </c>
      <c r="C21" s="22">
        <f ca="1">_xll.RiskNormal(6,2)</f>
        <v>6.4611007696407912</v>
      </c>
      <c r="D21" s="22">
        <f ca="1">IF(B21&lt;=$C$7,_xll.RiskNormal(90,10),0)</f>
        <v>0</v>
      </c>
      <c r="E21" s="22">
        <f t="shared" ca="1" si="0"/>
        <v>0</v>
      </c>
    </row>
    <row r="22" spans="2:5" x14ac:dyDescent="0.25">
      <c r="B22" s="21">
        <f t="shared" si="1"/>
        <v>9</v>
      </c>
      <c r="C22" s="22">
        <f ca="1">_xll.RiskNormal(6,2)</f>
        <v>1.7256267275251185</v>
      </c>
      <c r="D22" s="22">
        <f ca="1">IF(B22&lt;=$C$7,_xll.RiskNormal(90,10),0)</f>
        <v>0</v>
      </c>
      <c r="E22" s="22">
        <f t="shared" ca="1" si="0"/>
        <v>0</v>
      </c>
    </row>
    <row r="23" spans="2:5" x14ac:dyDescent="0.25">
      <c r="B23" s="21">
        <f t="shared" si="1"/>
        <v>10</v>
      </c>
      <c r="C23" s="22">
        <f ca="1">_xll.RiskNormal(6,2)</f>
        <v>7.239940422223281</v>
      </c>
      <c r="D23" s="22">
        <f ca="1">IF(B23&lt;=$C$7,_xll.RiskNormal(90,10),0)</f>
        <v>0</v>
      </c>
      <c r="E23" s="22">
        <f t="shared" ca="1" si="0"/>
        <v>0</v>
      </c>
    </row>
    <row r="24" spans="2:5" x14ac:dyDescent="0.25">
      <c r="B24" s="21">
        <f t="shared" si="1"/>
        <v>11</v>
      </c>
      <c r="C24" s="22">
        <f ca="1">_xll.RiskNormal(6,2)</f>
        <v>3.2430316244295971</v>
      </c>
      <c r="D24" s="22">
        <f ca="1">IF(B24&lt;=$C$7,_xll.RiskNormal(90,10),0)</f>
        <v>0</v>
      </c>
      <c r="E24" s="22">
        <f t="shared" ca="1" si="0"/>
        <v>0</v>
      </c>
    </row>
    <row r="25" spans="2:5" x14ac:dyDescent="0.25">
      <c r="B25" s="21">
        <f t="shared" si="1"/>
        <v>12</v>
      </c>
      <c r="C25" s="22">
        <f ca="1">_xll.RiskNormal(6,2)</f>
        <v>6.81948751271144</v>
      </c>
      <c r="D25" s="22">
        <f ca="1">IF(B25&lt;=$C$7,_xll.RiskNormal(90,10),0)</f>
        <v>0</v>
      </c>
      <c r="E25" s="22">
        <f t="shared" ca="1" si="0"/>
        <v>0</v>
      </c>
    </row>
    <row r="26" spans="2:5" x14ac:dyDescent="0.25">
      <c r="B26" s="21">
        <f t="shared" si="1"/>
        <v>13</v>
      </c>
      <c r="C26" s="22">
        <f ca="1">_xll.RiskNormal(6,2)</f>
        <v>5.6763630269309688</v>
      </c>
      <c r="D26" s="22">
        <f ca="1">IF(B26&lt;=$C$7,_xll.RiskNormal(90,10),0)</f>
        <v>0</v>
      </c>
      <c r="E26" s="22">
        <f t="shared" ca="1" si="0"/>
        <v>0</v>
      </c>
    </row>
    <row r="27" spans="2:5" x14ac:dyDescent="0.25">
      <c r="B27" s="21">
        <f t="shared" si="1"/>
        <v>14</v>
      </c>
      <c r="C27" s="22">
        <f ca="1">_xll.RiskNormal(6,2)</f>
        <v>8.5756302188717157</v>
      </c>
      <c r="D27" s="22">
        <f ca="1">IF(B27&lt;=$C$7,_xll.RiskNormal(90,10),0)</f>
        <v>0</v>
      </c>
      <c r="E27" s="22">
        <f t="shared" ca="1" si="0"/>
        <v>0</v>
      </c>
    </row>
    <row r="28" spans="2:5" x14ac:dyDescent="0.25">
      <c r="B28" s="21">
        <f t="shared" si="1"/>
        <v>15</v>
      </c>
      <c r="C28" s="22">
        <f ca="1">_xll.RiskNormal(6,2)</f>
        <v>5.5732556913052287</v>
      </c>
      <c r="D28" s="22">
        <f ca="1">IF(B28&lt;=$C$7,_xll.RiskNormal(90,10),0)</f>
        <v>0</v>
      </c>
      <c r="E28" s="22">
        <f t="shared" ca="1" si="0"/>
        <v>0</v>
      </c>
    </row>
    <row r="29" spans="2:5" x14ac:dyDescent="0.25">
      <c r="B29" s="21">
        <f t="shared" si="1"/>
        <v>16</v>
      </c>
      <c r="C29" s="22">
        <f ca="1">_xll.RiskNormal(6,2)</f>
        <v>7.4838437869484169</v>
      </c>
      <c r="D29" s="22">
        <f ca="1">IF(B29&lt;=$C$7,_xll.RiskNormal(90,10),0)</f>
        <v>0</v>
      </c>
      <c r="E29" s="22">
        <f t="shared" ca="1" si="0"/>
        <v>0</v>
      </c>
    </row>
    <row r="30" spans="2:5" x14ac:dyDescent="0.25">
      <c r="B30" s="21">
        <f t="shared" si="1"/>
        <v>17</v>
      </c>
      <c r="C30" s="22">
        <f ca="1">_xll.RiskNormal(6,2)</f>
        <v>6.8473690966081682</v>
      </c>
      <c r="D30" s="22">
        <f ca="1">IF(B30&lt;=$C$7,_xll.RiskNormal(90,10),0)</f>
        <v>0</v>
      </c>
      <c r="E30" s="22">
        <f t="shared" ca="1" si="0"/>
        <v>0</v>
      </c>
    </row>
    <row r="31" spans="2:5" x14ac:dyDescent="0.25">
      <c r="B31" s="21">
        <f t="shared" si="1"/>
        <v>18</v>
      </c>
      <c r="C31" s="22">
        <f ca="1">_xll.RiskNormal(6,2)</f>
        <v>5.8644229729246415</v>
      </c>
      <c r="D31" s="22">
        <f ca="1">IF(B31&lt;=$C$7,_xll.RiskNormal(90,10),0)</f>
        <v>0</v>
      </c>
      <c r="E31" s="22">
        <f t="shared" ca="1" si="0"/>
        <v>0</v>
      </c>
    </row>
    <row r="32" spans="2:5" x14ac:dyDescent="0.25">
      <c r="B32" s="21">
        <f t="shared" si="1"/>
        <v>19</v>
      </c>
      <c r="C32" s="22">
        <f ca="1">_xll.RiskNormal(6,2)</f>
        <v>4.6538069904195964</v>
      </c>
      <c r="D32" s="22">
        <f ca="1">IF(B32&lt;=$C$7,_xll.RiskNormal(90,10),0)</f>
        <v>0</v>
      </c>
      <c r="E32" s="22">
        <f t="shared" ca="1" si="0"/>
        <v>0</v>
      </c>
    </row>
    <row r="33" spans="2:5" x14ac:dyDescent="0.25">
      <c r="B33" s="21">
        <f t="shared" si="1"/>
        <v>20</v>
      </c>
      <c r="C33" s="22">
        <f ca="1">_xll.RiskNormal(6,2)</f>
        <v>7.5383620331153161</v>
      </c>
      <c r="D33" s="22">
        <f ca="1">IF(B33&lt;=$C$7,_xll.RiskNormal(90,10),0)</f>
        <v>0</v>
      </c>
      <c r="E33" s="22">
        <f t="shared" ca="1" si="0"/>
        <v>0</v>
      </c>
    </row>
    <row r="34" spans="2:5" x14ac:dyDescent="0.25">
      <c r="B34" s="21">
        <f t="shared" si="1"/>
        <v>21</v>
      </c>
      <c r="C34" s="22">
        <f ca="1">_xll.RiskNormal(6,2)</f>
        <v>4.4187299669129132</v>
      </c>
      <c r="D34" s="22">
        <f ca="1">IF(B34&lt;=$C$7,_xll.RiskNormal(90,10),0)</f>
        <v>0</v>
      </c>
      <c r="E34" s="22">
        <f t="shared" ca="1" si="0"/>
        <v>0</v>
      </c>
    </row>
    <row r="35" spans="2:5" x14ac:dyDescent="0.25">
      <c r="B35" s="21">
        <f t="shared" si="1"/>
        <v>22</v>
      </c>
      <c r="C35" s="22">
        <f ca="1">_xll.RiskNormal(6,2)</f>
        <v>6.1999813486748652</v>
      </c>
      <c r="D35" s="22">
        <f ca="1">IF(B35&lt;=$C$7,_xll.RiskNormal(90,10),0)</f>
        <v>0</v>
      </c>
      <c r="E35" s="22">
        <f t="shared" ca="1" si="0"/>
        <v>0</v>
      </c>
    </row>
    <row r="36" spans="2:5" x14ac:dyDescent="0.25">
      <c r="B36" s="21">
        <f t="shared" si="1"/>
        <v>23</v>
      </c>
      <c r="C36" s="22">
        <f ca="1">_xll.RiskNormal(6,2)</f>
        <v>9.6259161451203354</v>
      </c>
      <c r="D36" s="22">
        <f ca="1">IF(B36&lt;=$C$7,_xll.RiskNormal(90,10),0)</f>
        <v>0</v>
      </c>
      <c r="E36" s="22">
        <f t="shared" ca="1" si="0"/>
        <v>0</v>
      </c>
    </row>
    <row r="37" spans="2:5" x14ac:dyDescent="0.25">
      <c r="B37" s="21">
        <f t="shared" si="1"/>
        <v>24</v>
      </c>
      <c r="C37" s="22">
        <f ca="1">_xll.RiskNormal(6,2)</f>
        <v>2.7746253672136478</v>
      </c>
      <c r="D37" s="22">
        <f ca="1">IF(B37&lt;=$C$7,_xll.RiskNormal(90,10),0)</f>
        <v>0</v>
      </c>
      <c r="E37" s="22">
        <f t="shared" ca="1" si="0"/>
        <v>0</v>
      </c>
    </row>
    <row r="38" spans="2:5" x14ac:dyDescent="0.25">
      <c r="B38" s="21">
        <f t="shared" si="1"/>
        <v>25</v>
      </c>
      <c r="C38" s="22">
        <f ca="1">_xll.RiskNormal(6,2)</f>
        <v>7.9785056088756701</v>
      </c>
      <c r="D38" s="22">
        <f ca="1">IF(B38&lt;=$C$7,_xll.RiskNormal(90,10),0)</f>
        <v>0</v>
      </c>
      <c r="E38" s="22">
        <f t="shared" ca="1" si="0"/>
        <v>0</v>
      </c>
    </row>
    <row r="39" spans="2:5" x14ac:dyDescent="0.25">
      <c r="B39" s="21">
        <f t="shared" si="1"/>
        <v>26</v>
      </c>
      <c r="C39" s="22">
        <f ca="1">_xll.RiskNormal(6,2)</f>
        <v>5.0562208976166758</v>
      </c>
      <c r="D39" s="22">
        <f ca="1">IF(B39&lt;=$C$7,_xll.RiskNormal(90,10),0)</f>
        <v>0</v>
      </c>
      <c r="E39" s="22">
        <f t="shared" ca="1" si="0"/>
        <v>0</v>
      </c>
    </row>
    <row r="40" spans="2:5" x14ac:dyDescent="0.25">
      <c r="B40" s="21">
        <f t="shared" si="1"/>
        <v>27</v>
      </c>
      <c r="C40" s="22">
        <f ca="1">_xll.RiskNormal(6,2)</f>
        <v>8.1686940776520984</v>
      </c>
      <c r="D40" s="22">
        <f ca="1">IF(B40&lt;=$C$7,_xll.RiskNormal(90,10),0)</f>
        <v>0</v>
      </c>
      <c r="E40" s="22">
        <f t="shared" ca="1" si="0"/>
        <v>0</v>
      </c>
    </row>
    <row r="41" spans="2:5" x14ac:dyDescent="0.25">
      <c r="B41" s="21">
        <f t="shared" si="1"/>
        <v>28</v>
      </c>
      <c r="C41" s="22">
        <f ca="1">_xll.RiskNormal(6,2)</f>
        <v>8.5977388688949041</v>
      </c>
      <c r="D41" s="22">
        <f ca="1">IF(B41&lt;=$C$7,_xll.RiskNormal(90,10),0)</f>
        <v>0</v>
      </c>
      <c r="E41" s="22">
        <f t="shared" ca="1" si="0"/>
        <v>0</v>
      </c>
    </row>
    <row r="42" spans="2:5" x14ac:dyDescent="0.25">
      <c r="B42" s="21">
        <f t="shared" si="1"/>
        <v>29</v>
      </c>
      <c r="C42" s="22">
        <f ca="1">_xll.RiskNormal(6,2)</f>
        <v>3.7611375359106836</v>
      </c>
      <c r="D42" s="22">
        <f ca="1">IF(B42&lt;=$C$7,_xll.RiskNormal(90,10),0)</f>
        <v>0</v>
      </c>
      <c r="E42" s="22">
        <f t="shared" ca="1" si="0"/>
        <v>0</v>
      </c>
    </row>
    <row r="43" spans="2:5" x14ac:dyDescent="0.25">
      <c r="B43" s="21">
        <f t="shared" si="1"/>
        <v>30</v>
      </c>
      <c r="C43" s="22">
        <f ca="1">_xll.RiskNormal(6,2)</f>
        <v>8.3489368475491066</v>
      </c>
      <c r="D43" s="22">
        <f ca="1">IF(B43&lt;=$C$7,_xll.RiskNormal(90,10),0)</f>
        <v>0</v>
      </c>
      <c r="E43" s="22">
        <f t="shared" ca="1" si="0"/>
        <v>0</v>
      </c>
    </row>
    <row r="44" spans="2:5" x14ac:dyDescent="0.25">
      <c r="B44" s="21">
        <f t="shared" si="1"/>
        <v>31</v>
      </c>
      <c r="C44" s="22">
        <f ca="1">_xll.RiskNormal(6,2)</f>
        <v>4.2661548964957543</v>
      </c>
      <c r="D44" s="22">
        <f ca="1">IF(B44&lt;=$C$7,_xll.RiskNormal(90,10),0)</f>
        <v>0</v>
      </c>
      <c r="E44" s="22">
        <f t="shared" ca="1" si="0"/>
        <v>0</v>
      </c>
    </row>
    <row r="45" spans="2:5" x14ac:dyDescent="0.25">
      <c r="B45" s="21">
        <f t="shared" si="1"/>
        <v>32</v>
      </c>
      <c r="C45" s="22">
        <f ca="1">_xll.RiskNormal(6,2)</f>
        <v>5.8839804870130132</v>
      </c>
      <c r="D45" s="22">
        <f ca="1">IF(B45&lt;=$C$7,_xll.RiskNormal(90,10),0)</f>
        <v>0</v>
      </c>
      <c r="E45" s="22">
        <f t="shared" ca="1" si="0"/>
        <v>0</v>
      </c>
    </row>
    <row r="46" spans="2:5" x14ac:dyDescent="0.25">
      <c r="B46" s="21">
        <f t="shared" si="1"/>
        <v>33</v>
      </c>
      <c r="C46" s="22">
        <f ca="1">_xll.RiskNormal(6,2)</f>
        <v>2.9731263318649512</v>
      </c>
      <c r="D46" s="22">
        <f ca="1">IF(B46&lt;=$C$7,_xll.RiskNormal(90,10),0)</f>
        <v>0</v>
      </c>
      <c r="E46" s="22">
        <f t="shared" ca="1" si="0"/>
        <v>0</v>
      </c>
    </row>
    <row r="47" spans="2:5" x14ac:dyDescent="0.25">
      <c r="B47" s="21">
        <f t="shared" si="1"/>
        <v>34</v>
      </c>
      <c r="C47" s="22">
        <f ca="1">_xll.RiskNormal(6,2)</f>
        <v>4.1997955966076139</v>
      </c>
      <c r="D47" s="22">
        <f ca="1">IF(B47&lt;=$C$7,_xll.RiskNormal(90,10),0)</f>
        <v>0</v>
      </c>
      <c r="E47" s="22">
        <f t="shared" ca="1" si="0"/>
        <v>0</v>
      </c>
    </row>
    <row r="48" spans="2:5" x14ac:dyDescent="0.25">
      <c r="B48" s="21">
        <f t="shared" si="1"/>
        <v>35</v>
      </c>
      <c r="C48" s="22">
        <f ca="1">_xll.RiskNormal(6,2)</f>
        <v>6.6710842455561217</v>
      </c>
      <c r="D48" s="22">
        <f ca="1">IF(B48&lt;=$C$7,_xll.RiskNormal(90,10),0)</f>
        <v>0</v>
      </c>
      <c r="E48" s="22">
        <f t="shared" ca="1" si="0"/>
        <v>0</v>
      </c>
    </row>
    <row r="49" spans="2:5" x14ac:dyDescent="0.25">
      <c r="B49" s="21">
        <f t="shared" si="1"/>
        <v>36</v>
      </c>
      <c r="C49" s="22">
        <f ca="1">_xll.RiskNormal(6,2)</f>
        <v>5.6404723802535734</v>
      </c>
      <c r="D49" s="22">
        <f ca="1">IF(B49&lt;=$C$7,_xll.RiskNormal(90,10),0)</f>
        <v>0</v>
      </c>
      <c r="E49" s="22">
        <f t="shared" ca="1" si="0"/>
        <v>0</v>
      </c>
    </row>
    <row r="50" spans="2:5" x14ac:dyDescent="0.25">
      <c r="B50" s="21">
        <f t="shared" si="1"/>
        <v>37</v>
      </c>
      <c r="C50" s="22">
        <f ca="1">_xll.RiskNormal(6,2)</f>
        <v>5.1522498421230036</v>
      </c>
      <c r="D50" s="22">
        <f ca="1">IF(B50&lt;=$C$7,_xll.RiskNormal(90,10),0)</f>
        <v>0</v>
      </c>
      <c r="E50" s="22">
        <f t="shared" ca="1" si="0"/>
        <v>0</v>
      </c>
    </row>
    <row r="51" spans="2:5" x14ac:dyDescent="0.25">
      <c r="B51" s="21">
        <f t="shared" si="1"/>
        <v>38</v>
      </c>
      <c r="C51" s="22">
        <f ca="1">_xll.RiskNormal(6,2)</f>
        <v>4.1819961594942701</v>
      </c>
      <c r="D51" s="22">
        <f ca="1">IF(B51&lt;=$C$7,_xll.RiskNormal(90,10),0)</f>
        <v>0</v>
      </c>
      <c r="E51" s="22">
        <f t="shared" ca="1" si="0"/>
        <v>0</v>
      </c>
    </row>
    <row r="52" spans="2:5" x14ac:dyDescent="0.25">
      <c r="B52" s="21">
        <f t="shared" si="1"/>
        <v>39</v>
      </c>
      <c r="C52" s="22">
        <f ca="1">_xll.RiskNormal(6,2)</f>
        <v>2.8564015389282797</v>
      </c>
      <c r="D52" s="22">
        <f ca="1">IF(B52&lt;=$C$7,_xll.RiskNormal(90,10),0)</f>
        <v>0</v>
      </c>
      <c r="E52" s="22">
        <f t="shared" ca="1" si="0"/>
        <v>0</v>
      </c>
    </row>
    <row r="53" spans="2:5" x14ac:dyDescent="0.25">
      <c r="B53" s="21">
        <f t="shared" si="1"/>
        <v>40</v>
      </c>
      <c r="C53" s="22">
        <f ca="1">_xll.RiskNormal(6,2)</f>
        <v>3.6162366604908525</v>
      </c>
      <c r="D53" s="22">
        <f ca="1">IF(B53&lt;=$C$7,_xll.RiskNormal(90,10),0)</f>
        <v>0</v>
      </c>
      <c r="E53" s="22">
        <f t="shared" ca="1" si="0"/>
        <v>0</v>
      </c>
    </row>
    <row r="54" spans="2:5" x14ac:dyDescent="0.25">
      <c r="B54" s="21">
        <f t="shared" si="1"/>
        <v>41</v>
      </c>
      <c r="C54" s="22">
        <f ca="1">_xll.RiskNormal(6,2)</f>
        <v>8.9982714748254171</v>
      </c>
      <c r="D54" s="22">
        <f ca="1">IF(B54&lt;=$C$7,_xll.RiskNormal(90,10),0)</f>
        <v>0</v>
      </c>
      <c r="E54" s="22">
        <f t="shared" ca="1" si="0"/>
        <v>0</v>
      </c>
    </row>
    <row r="55" spans="2:5" x14ac:dyDescent="0.25">
      <c r="B55" s="21">
        <f t="shared" si="1"/>
        <v>42</v>
      </c>
      <c r="C55" s="22">
        <f ca="1">_xll.RiskNormal(6,2)</f>
        <v>7.2957625506974768</v>
      </c>
      <c r="D55" s="22">
        <f ca="1">IF(B55&lt;=$C$7,_xll.RiskNormal(90,10),0)</f>
        <v>0</v>
      </c>
      <c r="E55" s="22">
        <f t="shared" ca="1" si="0"/>
        <v>0</v>
      </c>
    </row>
    <row r="56" spans="2:5" x14ac:dyDescent="0.25">
      <c r="B56" s="21">
        <f t="shared" si="1"/>
        <v>43</v>
      </c>
      <c r="C56" s="22">
        <f ca="1">_xll.RiskNormal(6,2)</f>
        <v>4.4814099153167595</v>
      </c>
      <c r="D56" s="22">
        <f ca="1">IF(B56&lt;=$C$7,_xll.RiskNormal(90,10),0)</f>
        <v>0</v>
      </c>
      <c r="E56" s="22">
        <f t="shared" ca="1" si="0"/>
        <v>0</v>
      </c>
    </row>
    <row r="57" spans="2:5" x14ac:dyDescent="0.25">
      <c r="B57" s="21">
        <f t="shared" si="1"/>
        <v>44</v>
      </c>
      <c r="C57" s="22">
        <f ca="1">_xll.RiskNormal(6,2)</f>
        <v>3.9305598923589908</v>
      </c>
      <c r="D57" s="22">
        <f ca="1">IF(B57&lt;=$C$7,_xll.RiskNormal(90,10),0)</f>
        <v>0</v>
      </c>
      <c r="E57" s="22">
        <f t="shared" ca="1" si="0"/>
        <v>0</v>
      </c>
    </row>
    <row r="58" spans="2:5" x14ac:dyDescent="0.25">
      <c r="B58" s="21">
        <f t="shared" si="1"/>
        <v>45</v>
      </c>
      <c r="C58" s="22">
        <f ca="1">_xll.RiskNormal(6,2)</f>
        <v>5.7528418852284897</v>
      </c>
      <c r="D58" s="22">
        <f ca="1">IF(B58&lt;=$C$7,_xll.RiskNormal(90,10),0)</f>
        <v>0</v>
      </c>
      <c r="E58" s="22">
        <f t="shared" ca="1" si="0"/>
        <v>0</v>
      </c>
    </row>
    <row r="59" spans="2:5" x14ac:dyDescent="0.25">
      <c r="B59" s="21">
        <f t="shared" si="1"/>
        <v>46</v>
      </c>
      <c r="C59" s="22">
        <f ca="1">_xll.RiskNormal(6,2)</f>
        <v>5.3089352196114774</v>
      </c>
      <c r="D59" s="22">
        <f ca="1">IF(B59&lt;=$C$7,_xll.RiskNormal(90,10),0)</f>
        <v>0</v>
      </c>
      <c r="E59" s="22">
        <f t="shared" ca="1" si="0"/>
        <v>0</v>
      </c>
    </row>
    <row r="60" spans="2:5" x14ac:dyDescent="0.25">
      <c r="B60" s="21">
        <f t="shared" si="1"/>
        <v>47</v>
      </c>
      <c r="C60" s="22">
        <f ca="1">_xll.RiskNormal(6,2)</f>
        <v>8.075229993937791</v>
      </c>
      <c r="D60" s="22">
        <f ca="1">IF(B60&lt;=$C$7,_xll.RiskNormal(90,10),0)</f>
        <v>0</v>
      </c>
      <c r="E60" s="22">
        <f t="shared" ca="1" si="0"/>
        <v>0</v>
      </c>
    </row>
    <row r="61" spans="2:5" x14ac:dyDescent="0.25">
      <c r="B61" s="21">
        <f t="shared" si="1"/>
        <v>48</v>
      </c>
      <c r="C61" s="22">
        <f ca="1">_xll.RiskNormal(6,2)</f>
        <v>2.852163197556989</v>
      </c>
      <c r="D61" s="22">
        <f ca="1">IF(B61&lt;=$C$7,_xll.RiskNormal(90,10),0)</f>
        <v>0</v>
      </c>
      <c r="E61" s="22">
        <f t="shared" ca="1" si="0"/>
        <v>0</v>
      </c>
    </row>
    <row r="62" spans="2:5" x14ac:dyDescent="0.25">
      <c r="B62" s="21">
        <f t="shared" si="1"/>
        <v>49</v>
      </c>
      <c r="C62" s="22">
        <f ca="1">_xll.RiskNormal(6,2)</f>
        <v>8.5926700985558835</v>
      </c>
      <c r="D62" s="22">
        <f ca="1">IF(B62&lt;=$C$7,_xll.RiskNormal(90,10),0)</f>
        <v>0</v>
      </c>
      <c r="E62" s="22">
        <f t="shared" ca="1" si="0"/>
        <v>0</v>
      </c>
    </row>
    <row r="63" spans="2:5" x14ac:dyDescent="0.25">
      <c r="B63" s="21">
        <f t="shared" si="1"/>
        <v>50</v>
      </c>
      <c r="C63" s="22">
        <f ca="1">_xll.RiskNormal(6,2)</f>
        <v>6.2563417470427511</v>
      </c>
      <c r="D63" s="22">
        <f ca="1">IF(B63&lt;=$C$7,_xll.RiskNormal(90,10),0)</f>
        <v>0</v>
      </c>
      <c r="E63" s="22">
        <f t="shared" ca="1" si="0"/>
        <v>0</v>
      </c>
    </row>
    <row r="64" spans="2:5" x14ac:dyDescent="0.25">
      <c r="B64" s="21">
        <f t="shared" si="1"/>
        <v>51</v>
      </c>
      <c r="C64" s="22">
        <f ca="1">_xll.RiskNormal(6,2)</f>
        <v>8.637878662330527</v>
      </c>
      <c r="D64" s="22">
        <f ca="1">IF(B64&lt;=$C$7,_xll.RiskNormal(90,10),0)</f>
        <v>0</v>
      </c>
      <c r="E64" s="22">
        <f t="shared" ca="1" si="0"/>
        <v>0</v>
      </c>
    </row>
    <row r="65" spans="2:5" x14ac:dyDescent="0.25">
      <c r="B65" s="21">
        <f t="shared" si="1"/>
        <v>52</v>
      </c>
      <c r="C65" s="22">
        <f ca="1">_xll.RiskNormal(6,2)</f>
        <v>6.4439717504286067</v>
      </c>
      <c r="D65" s="22">
        <f ca="1">IF(B65&lt;=$C$7,_xll.RiskNormal(90,10),0)</f>
        <v>0</v>
      </c>
      <c r="E65" s="22">
        <f t="shared" ca="1" si="0"/>
        <v>0</v>
      </c>
    </row>
    <row r="66" spans="2:5" x14ac:dyDescent="0.25">
      <c r="B66" s="21">
        <f t="shared" si="1"/>
        <v>53</v>
      </c>
      <c r="C66" s="22">
        <f ca="1">_xll.RiskNormal(6,2)</f>
        <v>4.5150800145678529</v>
      </c>
      <c r="D66" s="22">
        <f ca="1">IF(B66&lt;=$C$7,_xll.RiskNormal(90,10),0)</f>
        <v>0</v>
      </c>
      <c r="E66" s="22">
        <f t="shared" ca="1" si="0"/>
        <v>0</v>
      </c>
    </row>
    <row r="67" spans="2:5" x14ac:dyDescent="0.25">
      <c r="B67" s="21">
        <f t="shared" si="1"/>
        <v>54</v>
      </c>
      <c r="C67" s="22">
        <f ca="1">_xll.RiskNormal(6,2)</f>
        <v>3.501364563989974</v>
      </c>
      <c r="D67" s="22">
        <f ca="1">IF(B67&lt;=$C$7,_xll.RiskNormal(90,10),0)</f>
        <v>0</v>
      </c>
      <c r="E67" s="22">
        <f t="shared" ca="1" si="0"/>
        <v>0</v>
      </c>
    </row>
    <row r="68" spans="2:5" x14ac:dyDescent="0.25">
      <c r="B68" s="21">
        <f t="shared" si="1"/>
        <v>55</v>
      </c>
      <c r="C68" s="22">
        <f ca="1">_xll.RiskNormal(6,2)</f>
        <v>6.9950852366432112</v>
      </c>
      <c r="D68" s="22">
        <f ca="1">IF(B68&lt;=$C$7,_xll.RiskNormal(90,10),0)</f>
        <v>0</v>
      </c>
      <c r="E68" s="22">
        <f t="shared" ca="1" si="0"/>
        <v>0</v>
      </c>
    </row>
    <row r="69" spans="2:5" x14ac:dyDescent="0.25">
      <c r="B69" s="21">
        <f t="shared" si="1"/>
        <v>56</v>
      </c>
      <c r="C69" s="22">
        <f ca="1">_xll.RiskNormal(6,2)</f>
        <v>4.9901065752236216</v>
      </c>
      <c r="D69" s="22">
        <f ca="1">IF(B69&lt;=$C$7,_xll.RiskNormal(90,10),0)</f>
        <v>0</v>
      </c>
      <c r="E69" s="22">
        <f t="shared" ca="1" si="0"/>
        <v>0</v>
      </c>
    </row>
    <row r="70" spans="2:5" x14ac:dyDescent="0.25">
      <c r="B70" s="21">
        <f t="shared" si="1"/>
        <v>57</v>
      </c>
      <c r="C70" s="22">
        <f ca="1">_xll.RiskNormal(6,2)</f>
        <v>4.6696959556026325</v>
      </c>
      <c r="D70" s="22">
        <f ca="1">IF(B70&lt;=$C$7,_xll.RiskNormal(90,10),0)</f>
        <v>0</v>
      </c>
      <c r="E70" s="22">
        <f t="shared" ca="1" si="0"/>
        <v>0</v>
      </c>
    </row>
    <row r="71" spans="2:5" x14ac:dyDescent="0.25">
      <c r="B71" s="21">
        <f t="shared" si="1"/>
        <v>58</v>
      </c>
      <c r="C71" s="22">
        <f ca="1">_xll.RiskNormal(6,2)</f>
        <v>6.0314148514988117</v>
      </c>
      <c r="D71" s="22">
        <f ca="1">IF(B71&lt;=$C$7,_xll.RiskNormal(90,10),0)</f>
        <v>0</v>
      </c>
      <c r="E71" s="22">
        <f t="shared" ca="1" si="0"/>
        <v>0</v>
      </c>
    </row>
    <row r="72" spans="2:5" x14ac:dyDescent="0.25">
      <c r="B72" s="21">
        <f t="shared" si="1"/>
        <v>59</v>
      </c>
      <c r="C72" s="22">
        <f ca="1">_xll.RiskNormal(6,2)</f>
        <v>2.1687847614991167</v>
      </c>
      <c r="D72" s="22">
        <f ca="1">IF(B72&lt;=$C$7,_xll.RiskNormal(90,10),0)</f>
        <v>0</v>
      </c>
      <c r="E72" s="22">
        <f t="shared" ca="1" si="0"/>
        <v>0</v>
      </c>
    </row>
    <row r="73" spans="2:5" x14ac:dyDescent="0.25">
      <c r="B73" s="21">
        <f t="shared" si="1"/>
        <v>60</v>
      </c>
      <c r="C73" s="22">
        <f ca="1">_xll.RiskNormal(6,2)</f>
        <v>5.5088145604592169</v>
      </c>
      <c r="D73" s="22">
        <f ca="1">IF(B73&lt;=$C$7,_xll.RiskNormal(90,10),0)</f>
        <v>0</v>
      </c>
      <c r="E73" s="22">
        <f t="shared" ca="1" si="0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3:F2906"/>
  <sheetViews>
    <sheetView workbookViewId="0">
      <selection activeCell="F24" sqref="F24"/>
    </sheetView>
  </sheetViews>
  <sheetFormatPr defaultColWidth="15.7109375" defaultRowHeight="15" x14ac:dyDescent="0.25"/>
  <sheetData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0.78994714795843624</v>
      </c>
      <c r="B34" s="3">
        <v>0.70000000000000007</v>
      </c>
      <c r="E34" s="1">
        <v>0</v>
      </c>
      <c r="F34" s="3">
        <v>4.6870559665504888E-3</v>
      </c>
    </row>
    <row r="35" spans="1:6" x14ac:dyDescent="0.25">
      <c r="A35" s="1">
        <v>2.9141935588220869</v>
      </c>
      <c r="B35" s="3">
        <v>0.70000000000000007</v>
      </c>
      <c r="E35" s="1">
        <v>0.10027616554062693</v>
      </c>
      <c r="F35" s="3">
        <v>2.29366568575875E-3</v>
      </c>
    </row>
    <row r="36" spans="1:6" x14ac:dyDescent="0.25">
      <c r="A36" s="1">
        <v>0.39497357397921812</v>
      </c>
      <c r="B36" s="3">
        <v>0.70000000000000007</v>
      </c>
      <c r="E36" s="1">
        <v>0.20055233108125387</v>
      </c>
      <c r="F36" s="3">
        <v>3.3706913121150317E-2</v>
      </c>
    </row>
    <row r="37" spans="1:6" x14ac:dyDescent="0.25">
      <c r="A37" s="1">
        <v>1.8520703533902616</v>
      </c>
      <c r="B37" s="3">
        <v>0.70000000000000007</v>
      </c>
      <c r="E37" s="1">
        <v>0.30082849662188083</v>
      </c>
      <c r="F37" s="3">
        <v>4.3878821814515171E-3</v>
      </c>
    </row>
    <row r="38" spans="1:6" x14ac:dyDescent="0.25">
      <c r="A38" s="2">
        <v>3.6820967794110437</v>
      </c>
      <c r="B38" s="4">
        <v>0.70000000000000007</v>
      </c>
      <c r="E38" s="1">
        <v>0.40110466216250773</v>
      </c>
      <c r="F38" s="3">
        <v>7.449427248964291E-2</v>
      </c>
    </row>
    <row r="39" spans="1:6" x14ac:dyDescent="0.25">
      <c r="E39" s="1">
        <v>0.50138082770313463</v>
      </c>
      <c r="F39" s="3">
        <v>7.4793446274741784E-2</v>
      </c>
    </row>
    <row r="40" spans="1:6" x14ac:dyDescent="0.25">
      <c r="E40" s="1">
        <v>0.60165699324376165</v>
      </c>
      <c r="F40" s="3">
        <v>7.6289315200236713E-2</v>
      </c>
    </row>
    <row r="41" spans="1:6" x14ac:dyDescent="0.25">
      <c r="E41" s="1">
        <v>0.70193315878438856</v>
      </c>
      <c r="F41" s="3">
        <v>0.25310102219372643</v>
      </c>
    </row>
    <row r="42" spans="1:6" x14ac:dyDescent="0.25">
      <c r="E42" s="1">
        <v>0.80220932432501546</v>
      </c>
      <c r="F42" s="3">
        <v>0.13323205896407347</v>
      </c>
    </row>
    <row r="43" spans="1:6" x14ac:dyDescent="0.25">
      <c r="E43" s="1">
        <v>0.90248548986564237</v>
      </c>
      <c r="F43" s="3">
        <v>0.34115783960785595</v>
      </c>
    </row>
    <row r="44" spans="1:6" x14ac:dyDescent="0.25">
      <c r="E44" s="1">
        <v>1.0027616554062693</v>
      </c>
      <c r="F44" s="3">
        <v>0.36229945375484934</v>
      </c>
    </row>
    <row r="45" spans="1:6" x14ac:dyDescent="0.25">
      <c r="E45" s="1">
        <v>1.1030378209468963</v>
      </c>
      <c r="F45" s="3">
        <v>0.35940744049889239</v>
      </c>
    </row>
    <row r="46" spans="1:6" x14ac:dyDescent="0.25">
      <c r="E46" s="1">
        <v>1.2033139864875233</v>
      </c>
      <c r="F46" s="3">
        <v>0.57182082791916045</v>
      </c>
    </row>
    <row r="47" spans="1:6" x14ac:dyDescent="0.25">
      <c r="E47" s="1">
        <v>1.3035901520281501</v>
      </c>
      <c r="F47" s="3">
        <v>0.47149788531597209</v>
      </c>
    </row>
    <row r="48" spans="1:6" x14ac:dyDescent="0.25">
      <c r="E48" s="1">
        <v>1.4038663175687771</v>
      </c>
      <c r="F48" s="3">
        <v>0.60433104589991482</v>
      </c>
    </row>
    <row r="49" spans="5:6" x14ac:dyDescent="0.25">
      <c r="E49" s="1">
        <v>1.5041424831094039</v>
      </c>
      <c r="F49" s="3">
        <v>0.61599882351877377</v>
      </c>
    </row>
    <row r="50" spans="5:6" x14ac:dyDescent="0.25">
      <c r="E50" s="1">
        <v>1.6044186486500309</v>
      </c>
      <c r="F50" s="3">
        <v>0.6017382064290554</v>
      </c>
    </row>
    <row r="51" spans="5:6" x14ac:dyDescent="0.25">
      <c r="E51" s="1">
        <v>1.7046948141906579</v>
      </c>
      <c r="F51" s="3">
        <v>0.64791069392933154</v>
      </c>
    </row>
    <row r="52" spans="5:6" x14ac:dyDescent="0.25">
      <c r="E52" s="1">
        <v>1.8049709797312847</v>
      </c>
      <c r="F52" s="3">
        <v>0.58568254662874419</v>
      </c>
    </row>
    <row r="53" spans="5:6" x14ac:dyDescent="0.25">
      <c r="E53" s="1">
        <v>1.9052471452719117</v>
      </c>
      <c r="F53" s="3">
        <v>0.58408695310821823</v>
      </c>
    </row>
    <row r="54" spans="5:6" x14ac:dyDescent="0.25">
      <c r="E54" s="1">
        <v>2.0055233108125385</v>
      </c>
      <c r="F54" s="3">
        <v>0.54379821671489004</v>
      </c>
    </row>
    <row r="55" spans="5:6" x14ac:dyDescent="0.25">
      <c r="E55" s="1">
        <v>2.1057994763531656</v>
      </c>
      <c r="F55" s="3">
        <v>0.48326538752986437</v>
      </c>
    </row>
    <row r="56" spans="5:6" x14ac:dyDescent="0.25">
      <c r="E56" s="1">
        <v>2.2060756418937926</v>
      </c>
      <c r="F56" s="3">
        <v>0.43978546409548197</v>
      </c>
    </row>
    <row r="57" spans="5:6" x14ac:dyDescent="0.25">
      <c r="E57" s="1">
        <v>2.3063518074344196</v>
      </c>
      <c r="F57" s="3">
        <v>0.39131931090944844</v>
      </c>
    </row>
    <row r="58" spans="5:6" x14ac:dyDescent="0.25">
      <c r="E58" s="1">
        <v>2.4066279729750466</v>
      </c>
      <c r="F58" s="3">
        <v>0.33268124903005347</v>
      </c>
    </row>
    <row r="59" spans="5:6" x14ac:dyDescent="0.25">
      <c r="E59" s="1">
        <v>2.5069041385156732</v>
      </c>
      <c r="F59" s="3">
        <v>0.28591041395957933</v>
      </c>
    </row>
    <row r="60" spans="5:6" x14ac:dyDescent="0.25">
      <c r="E60" s="1">
        <v>2.6071803040563002</v>
      </c>
      <c r="F60" s="3">
        <v>0.23365472616229394</v>
      </c>
    </row>
    <row r="61" spans="5:6" x14ac:dyDescent="0.25">
      <c r="E61" s="1">
        <v>2.7074564695969272</v>
      </c>
      <c r="F61" s="3">
        <v>0.19137149786830526</v>
      </c>
    </row>
    <row r="62" spans="5:6" x14ac:dyDescent="0.25">
      <c r="E62" s="1">
        <v>2.8077326351375542</v>
      </c>
      <c r="F62" s="3">
        <v>0.15985852583788132</v>
      </c>
    </row>
    <row r="63" spans="5:6" x14ac:dyDescent="0.25">
      <c r="E63" s="1">
        <v>2.9080088006781812</v>
      </c>
      <c r="F63" s="3">
        <v>0.13203536382367836</v>
      </c>
    </row>
    <row r="64" spans="5:6" x14ac:dyDescent="0.25">
      <c r="E64" s="1">
        <v>3.0082849662188078</v>
      </c>
      <c r="F64" s="3">
        <v>9.0649656884987467E-2</v>
      </c>
    </row>
    <row r="65" spans="5:6" x14ac:dyDescent="0.25">
      <c r="E65" s="1">
        <v>3.1085611317594348</v>
      </c>
      <c r="F65" s="3">
        <v>7.2400055993949386E-2</v>
      </c>
    </row>
    <row r="66" spans="5:6" x14ac:dyDescent="0.25">
      <c r="E66" s="1">
        <v>3.2088372973000618</v>
      </c>
      <c r="F66" s="3">
        <v>5.9934481614827124E-2</v>
      </c>
    </row>
    <row r="67" spans="5:6" x14ac:dyDescent="0.25">
      <c r="E67" s="1">
        <v>3.3091134628406889</v>
      </c>
      <c r="F67" s="3">
        <v>4.1684880723789036E-2</v>
      </c>
    </row>
    <row r="68" spans="5:6" x14ac:dyDescent="0.25">
      <c r="E68" s="1">
        <v>3.4093896283813159</v>
      </c>
      <c r="F68" s="3">
        <v>3.1014349055259193E-2</v>
      </c>
    </row>
    <row r="69" spans="5:6" x14ac:dyDescent="0.25">
      <c r="E69" s="1">
        <v>3.5096657939219424</v>
      </c>
      <c r="F69" s="3">
        <v>2.4432525783082946E-2</v>
      </c>
    </row>
    <row r="70" spans="5:6" x14ac:dyDescent="0.25">
      <c r="E70" s="1">
        <v>3.6099419594625695</v>
      </c>
      <c r="F70" s="3">
        <v>1.6953181155608486E-2</v>
      </c>
    </row>
    <row r="71" spans="5:6" x14ac:dyDescent="0.25">
      <c r="E71" s="1">
        <v>3.7102181250031965</v>
      </c>
      <c r="F71" s="3">
        <v>1.3163646544354432E-2</v>
      </c>
    </row>
    <row r="72" spans="5:6" x14ac:dyDescent="0.25">
      <c r="E72" s="1">
        <v>3.8104942905438235</v>
      </c>
      <c r="F72" s="3">
        <v>8.1774167927044228E-3</v>
      </c>
    </row>
    <row r="73" spans="5:6" x14ac:dyDescent="0.25">
      <c r="E73" s="1">
        <v>3.9107704560844505</v>
      </c>
      <c r="F73" s="3">
        <v>5.6843019168811033E-3</v>
      </c>
    </row>
    <row r="74" spans="5:6" x14ac:dyDescent="0.25">
      <c r="E74" s="1">
        <v>4.0110466216250771</v>
      </c>
      <c r="F74" s="3">
        <v>4.4876067764839924E-3</v>
      </c>
    </row>
    <row r="75" spans="5:6" x14ac:dyDescent="0.25">
      <c r="E75" s="1">
        <v>4.1113227871657045</v>
      </c>
      <c r="F75" s="3">
        <v>2.0942164956932129E-3</v>
      </c>
    </row>
    <row r="76" spans="5:6" x14ac:dyDescent="0.25">
      <c r="E76" s="1">
        <v>4.2115989527063311</v>
      </c>
      <c r="F76" s="3">
        <v>1.5955935205272131E-3</v>
      </c>
    </row>
    <row r="77" spans="5:6" x14ac:dyDescent="0.25">
      <c r="E77" s="1">
        <v>4.3118751182469577</v>
      </c>
      <c r="F77" s="3">
        <v>7.9779676026470669E-4</v>
      </c>
    </row>
    <row r="78" spans="5:6" x14ac:dyDescent="0.25">
      <c r="E78" s="1">
        <v>4.4121512837875851</v>
      </c>
      <c r="F78" s="3">
        <v>8.975213552961422E-4</v>
      </c>
    </row>
    <row r="79" spans="5:6" x14ac:dyDescent="0.25">
      <c r="E79" s="2">
        <v>4.5124274493282117</v>
      </c>
      <c r="F79" s="4">
        <v>0</v>
      </c>
    </row>
    <row r="2501" spans="2:5" x14ac:dyDescent="0.25">
      <c r="B2501" t="s">
        <v>2</v>
      </c>
      <c r="C2501" t="str">
        <f>"Contamination  level (ug/L)"</f>
        <v>Contamination  level (ug/L)</v>
      </c>
      <c r="D2501" t="s">
        <v>20</v>
      </c>
      <c r="E2501" t="str">
        <f>"Contamination  level (ug/L)"</f>
        <v>Contamination  level (ug/L)</v>
      </c>
    </row>
    <row r="2502" spans="2:5" x14ac:dyDescent="0.25">
      <c r="B2502">
        <v>0</v>
      </c>
      <c r="C2502">
        <f>0</f>
        <v>0</v>
      </c>
      <c r="D2502">
        <v>0</v>
      </c>
      <c r="E2502">
        <v>0</v>
      </c>
    </row>
    <row r="2503" spans="2:5" x14ac:dyDescent="0.25">
      <c r="B2503">
        <v>0</v>
      </c>
      <c r="C2503">
        <f t="shared" ref="C2503:C2509" si="0">$F$34</f>
        <v>4.6870559665504888E-3</v>
      </c>
      <c r="D2503">
        <v>0</v>
      </c>
      <c r="E2503">
        <v>0</v>
      </c>
    </row>
    <row r="2504" spans="2:5" x14ac:dyDescent="0.25">
      <c r="B2504">
        <v>1.8049709797312848E-2</v>
      </c>
      <c r="C2504">
        <f t="shared" si="0"/>
        <v>4.6870559665504888E-3</v>
      </c>
      <c r="D2504">
        <v>0</v>
      </c>
      <c r="E2504">
        <f>$F$34</f>
        <v>4.6870559665504888E-3</v>
      </c>
    </row>
    <row r="2505" spans="2:5" x14ac:dyDescent="0.25">
      <c r="B2505">
        <v>3.6099419594625697E-2</v>
      </c>
      <c r="C2505">
        <f t="shared" si="0"/>
        <v>4.6870559665504888E-3</v>
      </c>
      <c r="D2505">
        <v>0.10027616554062693</v>
      </c>
      <c r="E2505">
        <f>$F$34</f>
        <v>4.6870559665504888E-3</v>
      </c>
    </row>
    <row r="2506" spans="2:5" x14ac:dyDescent="0.25">
      <c r="B2506">
        <v>5.4149129391938541E-2</v>
      </c>
      <c r="C2506">
        <f t="shared" si="0"/>
        <v>4.6870559665504888E-3</v>
      </c>
      <c r="D2506">
        <v>0.10027616554062693</v>
      </c>
      <c r="E2506">
        <v>0</v>
      </c>
    </row>
    <row r="2507" spans="2:5" x14ac:dyDescent="0.25">
      <c r="B2507">
        <v>7.2198839189251393E-2</v>
      </c>
      <c r="C2507">
        <f t="shared" si="0"/>
        <v>4.6870559665504888E-3</v>
      </c>
      <c r="D2507">
        <v>0.10027616554062693</v>
      </c>
      <c r="E2507">
        <f>$F$35</f>
        <v>2.29366568575875E-3</v>
      </c>
    </row>
    <row r="2508" spans="2:5" x14ac:dyDescent="0.25">
      <c r="B2508">
        <v>9.0248548986564245E-2</v>
      </c>
      <c r="C2508">
        <f t="shared" si="0"/>
        <v>4.6870559665504888E-3</v>
      </c>
      <c r="D2508">
        <v>0.20055233108125387</v>
      </c>
      <c r="E2508">
        <f>$F$35</f>
        <v>2.29366568575875E-3</v>
      </c>
    </row>
    <row r="2509" spans="2:5" x14ac:dyDescent="0.25">
      <c r="B2509">
        <v>0.10027616554062693</v>
      </c>
      <c r="C2509">
        <f t="shared" si="0"/>
        <v>4.6870559665504888E-3</v>
      </c>
      <c r="D2509">
        <v>0.20055233108125387</v>
      </c>
      <c r="E2509">
        <v>0</v>
      </c>
    </row>
    <row r="2510" spans="2:5" x14ac:dyDescent="0.25">
      <c r="B2510">
        <v>0.10027616554062693</v>
      </c>
      <c r="C2510">
        <v>0</v>
      </c>
      <c r="D2510">
        <v>0.20055233108125387</v>
      </c>
      <c r="E2510">
        <f>$F$36</f>
        <v>3.3706913121150317E-2</v>
      </c>
    </row>
    <row r="2511" spans="2:5" x14ac:dyDescent="0.25">
      <c r="B2511">
        <v>0.10027616554062693</v>
      </c>
      <c r="C2511">
        <f>0</f>
        <v>0</v>
      </c>
      <c r="D2511">
        <v>0.30082849662188083</v>
      </c>
      <c r="E2511">
        <f>$F$36</f>
        <v>3.3706913121150317E-2</v>
      </c>
    </row>
    <row r="2512" spans="2:5" x14ac:dyDescent="0.25">
      <c r="B2512">
        <v>0.10027616554062693</v>
      </c>
      <c r="C2512">
        <f t="shared" ref="C2512:C2518" si="1">$F$35</f>
        <v>2.29366568575875E-3</v>
      </c>
      <c r="D2512">
        <v>0.30082849662188083</v>
      </c>
      <c r="E2512">
        <v>0</v>
      </c>
    </row>
    <row r="2513" spans="2:5" x14ac:dyDescent="0.25">
      <c r="B2513">
        <v>0.11832587533793978</v>
      </c>
      <c r="C2513">
        <f t="shared" si="1"/>
        <v>2.29366568575875E-3</v>
      </c>
      <c r="D2513">
        <v>0.30082849662188083</v>
      </c>
      <c r="E2513">
        <f>$F$37</f>
        <v>4.3878821814515171E-3</v>
      </c>
    </row>
    <row r="2514" spans="2:5" x14ac:dyDescent="0.25">
      <c r="B2514">
        <v>0.13637558513525264</v>
      </c>
      <c r="C2514">
        <f t="shared" si="1"/>
        <v>2.29366568575875E-3</v>
      </c>
      <c r="D2514">
        <v>0.40110466216250773</v>
      </c>
      <c r="E2514">
        <f>$F$37</f>
        <v>4.3878821814515171E-3</v>
      </c>
    </row>
    <row r="2515" spans="2:5" x14ac:dyDescent="0.25">
      <c r="B2515">
        <v>0.15442529493256546</v>
      </c>
      <c r="C2515">
        <f t="shared" si="1"/>
        <v>2.29366568575875E-3</v>
      </c>
      <c r="D2515">
        <v>0.40110466216250773</v>
      </c>
      <c r="E2515">
        <v>0</v>
      </c>
    </row>
    <row r="2516" spans="2:5" x14ac:dyDescent="0.25">
      <c r="B2516">
        <v>0.17247500472987831</v>
      </c>
      <c r="C2516">
        <f t="shared" si="1"/>
        <v>2.29366568575875E-3</v>
      </c>
      <c r="D2516">
        <v>0.40110466216250773</v>
      </c>
      <c r="E2516">
        <f>$F$38</f>
        <v>7.449427248964291E-2</v>
      </c>
    </row>
    <row r="2517" spans="2:5" x14ac:dyDescent="0.25">
      <c r="B2517">
        <v>0.19052471452719116</v>
      </c>
      <c r="C2517">
        <f t="shared" si="1"/>
        <v>2.29366568575875E-3</v>
      </c>
      <c r="D2517">
        <v>0.50138082770313463</v>
      </c>
      <c r="E2517">
        <f>$F$38</f>
        <v>7.449427248964291E-2</v>
      </c>
    </row>
    <row r="2518" spans="2:5" x14ac:dyDescent="0.25">
      <c r="B2518">
        <v>0.20055233108125387</v>
      </c>
      <c r="C2518">
        <f t="shared" si="1"/>
        <v>2.29366568575875E-3</v>
      </c>
      <c r="D2518">
        <v>0.50138082770313463</v>
      </c>
      <c r="E2518">
        <v>0</v>
      </c>
    </row>
    <row r="2519" spans="2:5" x14ac:dyDescent="0.25">
      <c r="B2519">
        <v>0.20055233108125387</v>
      </c>
      <c r="C2519">
        <v>0</v>
      </c>
      <c r="D2519">
        <v>0.50138082770313463</v>
      </c>
      <c r="E2519">
        <f>$F$39</f>
        <v>7.4793446274741784E-2</v>
      </c>
    </row>
    <row r="2520" spans="2:5" x14ac:dyDescent="0.25">
      <c r="B2520">
        <v>0.20055233108125387</v>
      </c>
      <c r="C2520">
        <f>0</f>
        <v>0</v>
      </c>
      <c r="D2520">
        <v>0.60165699324376165</v>
      </c>
      <c r="E2520">
        <f>$F$39</f>
        <v>7.4793446274741784E-2</v>
      </c>
    </row>
    <row r="2521" spans="2:5" x14ac:dyDescent="0.25">
      <c r="B2521">
        <v>0.20055233108125387</v>
      </c>
      <c r="C2521">
        <f t="shared" ref="C2521:C2527" si="2">$F$36</f>
        <v>3.3706913121150317E-2</v>
      </c>
      <c r="D2521">
        <v>0.60165699324376165</v>
      </c>
      <c r="E2521">
        <v>0</v>
      </c>
    </row>
    <row r="2522" spans="2:5" x14ac:dyDescent="0.25">
      <c r="B2522">
        <v>0.21860204087856672</v>
      </c>
      <c r="C2522">
        <f t="shared" si="2"/>
        <v>3.3706913121150317E-2</v>
      </c>
      <c r="D2522">
        <v>0.60165699324376165</v>
      </c>
      <c r="E2522">
        <f>$F$40</f>
        <v>7.6289315200236713E-2</v>
      </c>
    </row>
    <row r="2523" spans="2:5" x14ac:dyDescent="0.25">
      <c r="B2523">
        <v>0.23665175067587957</v>
      </c>
      <c r="C2523">
        <f t="shared" si="2"/>
        <v>3.3706913121150317E-2</v>
      </c>
      <c r="D2523">
        <v>0.70193315878438856</v>
      </c>
      <c r="E2523">
        <f>$F$40</f>
        <v>7.6289315200236713E-2</v>
      </c>
    </row>
    <row r="2524" spans="2:5" x14ac:dyDescent="0.25">
      <c r="B2524">
        <v>0.25470146047319242</v>
      </c>
      <c r="C2524">
        <f t="shared" si="2"/>
        <v>3.3706913121150317E-2</v>
      </c>
      <c r="D2524">
        <v>0.70193315878438856</v>
      </c>
      <c r="E2524">
        <v>0</v>
      </c>
    </row>
    <row r="2525" spans="2:5" x14ac:dyDescent="0.25">
      <c r="B2525">
        <v>0.27275117027050527</v>
      </c>
      <c r="C2525">
        <f t="shared" si="2"/>
        <v>3.3706913121150317E-2</v>
      </c>
      <c r="D2525">
        <v>0.70193315878438856</v>
      </c>
      <c r="E2525">
        <f>$F$41</f>
        <v>0.25310102219372643</v>
      </c>
    </row>
    <row r="2526" spans="2:5" x14ac:dyDescent="0.25">
      <c r="B2526">
        <v>0.29080088006781812</v>
      </c>
      <c r="C2526">
        <f t="shared" si="2"/>
        <v>3.3706913121150317E-2</v>
      </c>
      <c r="D2526">
        <v>0.80220932432501546</v>
      </c>
      <c r="E2526">
        <f>$F$41</f>
        <v>0.25310102219372643</v>
      </c>
    </row>
    <row r="2527" spans="2:5" x14ac:dyDescent="0.25">
      <c r="B2527">
        <v>0.30082849662188083</v>
      </c>
      <c r="C2527">
        <f t="shared" si="2"/>
        <v>3.3706913121150317E-2</v>
      </c>
      <c r="D2527">
        <v>0.80220932432501546</v>
      </c>
      <c r="E2527">
        <v>0</v>
      </c>
    </row>
    <row r="2528" spans="2:5" x14ac:dyDescent="0.25">
      <c r="B2528">
        <v>0.30082849662188083</v>
      </c>
      <c r="C2528">
        <v>0</v>
      </c>
      <c r="D2528">
        <v>0.80220932432501546</v>
      </c>
      <c r="E2528">
        <f>$F$42</f>
        <v>0.13323205896407347</v>
      </c>
    </row>
    <row r="2529" spans="2:5" x14ac:dyDescent="0.25">
      <c r="B2529">
        <v>0.30082849662188083</v>
      </c>
      <c r="C2529">
        <f>0</f>
        <v>0</v>
      </c>
      <c r="D2529">
        <v>0.90248548986564237</v>
      </c>
      <c r="E2529">
        <f>$F$42</f>
        <v>0.13323205896407347</v>
      </c>
    </row>
    <row r="2530" spans="2:5" x14ac:dyDescent="0.25">
      <c r="B2530">
        <v>0.30082849662188083</v>
      </c>
      <c r="C2530">
        <f t="shared" ref="C2530:C2536" si="3">$F$37</f>
        <v>4.3878821814515171E-3</v>
      </c>
      <c r="D2530">
        <v>0.90248548986564237</v>
      </c>
      <c r="E2530">
        <v>0</v>
      </c>
    </row>
    <row r="2531" spans="2:5" x14ac:dyDescent="0.25">
      <c r="B2531">
        <v>0.31887820641919368</v>
      </c>
      <c r="C2531">
        <f t="shared" si="3"/>
        <v>4.3878821814515171E-3</v>
      </c>
      <c r="D2531">
        <v>0.90248548986564237</v>
      </c>
      <c r="E2531">
        <f>$F$43</f>
        <v>0.34115783960785595</v>
      </c>
    </row>
    <row r="2532" spans="2:5" x14ac:dyDescent="0.25">
      <c r="B2532">
        <v>0.33692791621650653</v>
      </c>
      <c r="C2532">
        <f t="shared" si="3"/>
        <v>4.3878821814515171E-3</v>
      </c>
      <c r="D2532">
        <v>1.0027616554062693</v>
      </c>
      <c r="E2532">
        <f>$F$43</f>
        <v>0.34115783960785595</v>
      </c>
    </row>
    <row r="2533" spans="2:5" x14ac:dyDescent="0.25">
      <c r="B2533">
        <v>0.35497762601381938</v>
      </c>
      <c r="C2533">
        <f t="shared" si="3"/>
        <v>4.3878821814515171E-3</v>
      </c>
      <c r="D2533">
        <v>1.0027616554062693</v>
      </c>
      <c r="E2533">
        <v>0</v>
      </c>
    </row>
    <row r="2534" spans="2:5" x14ac:dyDescent="0.25">
      <c r="B2534">
        <v>0.37302733581113223</v>
      </c>
      <c r="C2534">
        <f t="shared" si="3"/>
        <v>4.3878821814515171E-3</v>
      </c>
      <c r="D2534">
        <v>1.0027616554062693</v>
      </c>
      <c r="E2534">
        <f>$F$44</f>
        <v>0.36229945375484934</v>
      </c>
    </row>
    <row r="2535" spans="2:5" x14ac:dyDescent="0.25">
      <c r="B2535">
        <v>0.39107704560844508</v>
      </c>
      <c r="C2535">
        <f t="shared" si="3"/>
        <v>4.3878821814515171E-3</v>
      </c>
      <c r="D2535">
        <v>1.1030378209468963</v>
      </c>
      <c r="E2535">
        <f>$F$44</f>
        <v>0.36229945375484934</v>
      </c>
    </row>
    <row r="2536" spans="2:5" x14ac:dyDescent="0.25">
      <c r="B2536">
        <v>0.40110466216250773</v>
      </c>
      <c r="C2536">
        <f t="shared" si="3"/>
        <v>4.3878821814515171E-3</v>
      </c>
      <c r="D2536">
        <v>1.1030378209468963</v>
      </c>
      <c r="E2536">
        <v>0</v>
      </c>
    </row>
    <row r="2537" spans="2:5" x14ac:dyDescent="0.25">
      <c r="B2537">
        <v>0.40110466216250773</v>
      </c>
      <c r="C2537">
        <v>0</v>
      </c>
      <c r="D2537">
        <v>1.1030378209468963</v>
      </c>
      <c r="E2537">
        <f>$F$45</f>
        <v>0.35940744049889239</v>
      </c>
    </row>
    <row r="2538" spans="2:5" x14ac:dyDescent="0.25">
      <c r="B2538">
        <v>0.40110466216250773</v>
      </c>
      <c r="C2538">
        <f>0</f>
        <v>0</v>
      </c>
      <c r="D2538">
        <v>1.2033139864875233</v>
      </c>
      <c r="E2538">
        <f>$F$45</f>
        <v>0.35940744049889239</v>
      </c>
    </row>
    <row r="2539" spans="2:5" x14ac:dyDescent="0.25">
      <c r="B2539">
        <v>0.40110466216250773</v>
      </c>
      <c r="C2539">
        <f t="shared" ref="C2539:C2545" si="4">$F$38</f>
        <v>7.449427248964291E-2</v>
      </c>
      <c r="D2539">
        <v>1.2033139864875233</v>
      </c>
      <c r="E2539">
        <v>0</v>
      </c>
    </row>
    <row r="2540" spans="2:5" x14ac:dyDescent="0.25">
      <c r="B2540">
        <v>0.41915437195982058</v>
      </c>
      <c r="C2540">
        <f t="shared" si="4"/>
        <v>7.449427248964291E-2</v>
      </c>
      <c r="D2540">
        <v>1.2033139864875233</v>
      </c>
      <c r="E2540">
        <f>$F$46</f>
        <v>0.57182082791916045</v>
      </c>
    </row>
    <row r="2541" spans="2:5" x14ac:dyDescent="0.25">
      <c r="B2541">
        <v>0.43720408175713343</v>
      </c>
      <c r="C2541">
        <f t="shared" si="4"/>
        <v>7.449427248964291E-2</v>
      </c>
      <c r="D2541">
        <v>1.3035901520281501</v>
      </c>
      <c r="E2541">
        <f>$F$46</f>
        <v>0.57182082791916045</v>
      </c>
    </row>
    <row r="2542" spans="2:5" x14ac:dyDescent="0.25">
      <c r="B2542">
        <v>0.45525379155444629</v>
      </c>
      <c r="C2542">
        <f t="shared" si="4"/>
        <v>7.449427248964291E-2</v>
      </c>
      <c r="D2542">
        <v>1.3035901520281501</v>
      </c>
      <c r="E2542">
        <v>0</v>
      </c>
    </row>
    <row r="2543" spans="2:5" x14ac:dyDescent="0.25">
      <c r="B2543">
        <v>0.47330350135175914</v>
      </c>
      <c r="C2543">
        <f t="shared" si="4"/>
        <v>7.449427248964291E-2</v>
      </c>
      <c r="D2543">
        <v>1.3035901520281501</v>
      </c>
      <c r="E2543">
        <f>$F$47</f>
        <v>0.47149788531597209</v>
      </c>
    </row>
    <row r="2544" spans="2:5" x14ac:dyDescent="0.25">
      <c r="B2544">
        <v>0.49135321114907199</v>
      </c>
      <c r="C2544">
        <f t="shared" si="4"/>
        <v>7.449427248964291E-2</v>
      </c>
      <c r="D2544">
        <v>1.4038663175687771</v>
      </c>
      <c r="E2544">
        <f>$F$47</f>
        <v>0.47149788531597209</v>
      </c>
    </row>
    <row r="2545" spans="2:5" x14ac:dyDescent="0.25">
      <c r="B2545">
        <v>0.50138082770313463</v>
      </c>
      <c r="C2545">
        <f t="shared" si="4"/>
        <v>7.449427248964291E-2</v>
      </c>
      <c r="D2545">
        <v>1.4038663175687771</v>
      </c>
      <c r="E2545">
        <v>0</v>
      </c>
    </row>
    <row r="2546" spans="2:5" x14ac:dyDescent="0.25">
      <c r="B2546">
        <v>0.50138082770313463</v>
      </c>
      <c r="C2546">
        <v>0</v>
      </c>
      <c r="D2546">
        <v>1.4038663175687771</v>
      </c>
      <c r="E2546">
        <f>$F$48</f>
        <v>0.60433104589991482</v>
      </c>
    </row>
    <row r="2547" spans="2:5" x14ac:dyDescent="0.25">
      <c r="B2547">
        <v>0.50138082770313463</v>
      </c>
      <c r="C2547">
        <f>0</f>
        <v>0</v>
      </c>
      <c r="D2547">
        <v>1.5041424831094039</v>
      </c>
      <c r="E2547">
        <f>$F$48</f>
        <v>0.60433104589991482</v>
      </c>
    </row>
    <row r="2548" spans="2:5" x14ac:dyDescent="0.25">
      <c r="B2548">
        <v>0.50138082770313463</v>
      </c>
      <c r="C2548">
        <f t="shared" ref="C2548:C2554" si="5">$F$39</f>
        <v>7.4793446274741784E-2</v>
      </c>
      <c r="D2548">
        <v>1.5041424831094039</v>
      </c>
      <c r="E2548">
        <v>0</v>
      </c>
    </row>
    <row r="2549" spans="2:5" x14ac:dyDescent="0.25">
      <c r="B2549">
        <v>0.51943053750044743</v>
      </c>
      <c r="C2549">
        <f t="shared" si="5"/>
        <v>7.4793446274741784E-2</v>
      </c>
      <c r="D2549">
        <v>1.5041424831094039</v>
      </c>
      <c r="E2549">
        <f>$F$49</f>
        <v>0.61599882351877377</v>
      </c>
    </row>
    <row r="2550" spans="2:5" x14ac:dyDescent="0.25">
      <c r="B2550">
        <v>0.53748024729776034</v>
      </c>
      <c r="C2550">
        <f t="shared" si="5"/>
        <v>7.4793446274741784E-2</v>
      </c>
      <c r="D2550">
        <v>1.6044186486500309</v>
      </c>
      <c r="E2550">
        <f>$F$49</f>
        <v>0.61599882351877377</v>
      </c>
    </row>
    <row r="2551" spans="2:5" x14ac:dyDescent="0.25">
      <c r="B2551">
        <v>0.55552995709507313</v>
      </c>
      <c r="C2551">
        <f t="shared" si="5"/>
        <v>7.4793446274741784E-2</v>
      </c>
      <c r="D2551">
        <v>1.6044186486500309</v>
      </c>
      <c r="E2551">
        <v>0</v>
      </c>
    </row>
    <row r="2552" spans="2:5" x14ac:dyDescent="0.25">
      <c r="B2552">
        <v>0.57357966689238604</v>
      </c>
      <c r="C2552">
        <f t="shared" si="5"/>
        <v>7.4793446274741784E-2</v>
      </c>
      <c r="D2552">
        <v>1.6044186486500309</v>
      </c>
      <c r="E2552">
        <f>$F$50</f>
        <v>0.6017382064290554</v>
      </c>
    </row>
    <row r="2553" spans="2:5" x14ac:dyDescent="0.25">
      <c r="B2553">
        <v>0.59162937668969884</v>
      </c>
      <c r="C2553">
        <f t="shared" si="5"/>
        <v>7.4793446274741784E-2</v>
      </c>
      <c r="D2553">
        <v>1.7046948141906579</v>
      </c>
      <c r="E2553">
        <f>$F$50</f>
        <v>0.6017382064290554</v>
      </c>
    </row>
    <row r="2554" spans="2:5" x14ac:dyDescent="0.25">
      <c r="B2554">
        <v>0.60165699324376165</v>
      </c>
      <c r="C2554">
        <f t="shared" si="5"/>
        <v>7.4793446274741784E-2</v>
      </c>
      <c r="D2554">
        <v>1.7046948141906579</v>
      </c>
      <c r="E2554">
        <v>0</v>
      </c>
    </row>
    <row r="2555" spans="2:5" x14ac:dyDescent="0.25">
      <c r="B2555">
        <v>0.60165699324376165</v>
      </c>
      <c r="C2555">
        <v>0</v>
      </c>
      <c r="D2555">
        <v>1.7046948141906579</v>
      </c>
      <c r="E2555">
        <f>$F$51</f>
        <v>0.64791069392933154</v>
      </c>
    </row>
    <row r="2556" spans="2:5" x14ac:dyDescent="0.25">
      <c r="B2556">
        <v>0.60165699324376165</v>
      </c>
      <c r="C2556">
        <f>0</f>
        <v>0</v>
      </c>
      <c r="D2556">
        <v>1.8049709797312847</v>
      </c>
      <c r="E2556">
        <f>$F$51</f>
        <v>0.64791069392933154</v>
      </c>
    </row>
    <row r="2557" spans="2:5" x14ac:dyDescent="0.25">
      <c r="B2557">
        <v>0.60165699324376165</v>
      </c>
      <c r="C2557">
        <f t="shared" ref="C2557:C2563" si="6">$F$40</f>
        <v>7.6289315200236713E-2</v>
      </c>
      <c r="D2557">
        <v>1.8049709797312847</v>
      </c>
      <c r="E2557">
        <v>0</v>
      </c>
    </row>
    <row r="2558" spans="2:5" x14ac:dyDescent="0.25">
      <c r="B2558">
        <v>0.61970670304107445</v>
      </c>
      <c r="C2558">
        <f t="shared" si="6"/>
        <v>7.6289315200236713E-2</v>
      </c>
      <c r="D2558">
        <v>1.8049709797312847</v>
      </c>
      <c r="E2558">
        <f>$F$52</f>
        <v>0.58568254662874419</v>
      </c>
    </row>
    <row r="2559" spans="2:5" x14ac:dyDescent="0.25">
      <c r="B2559">
        <v>0.63775641283838735</v>
      </c>
      <c r="C2559">
        <f t="shared" si="6"/>
        <v>7.6289315200236713E-2</v>
      </c>
      <c r="D2559">
        <v>1.9052471452719117</v>
      </c>
      <c r="E2559">
        <f>$F$52</f>
        <v>0.58568254662874419</v>
      </c>
    </row>
    <row r="2560" spans="2:5" x14ac:dyDescent="0.25">
      <c r="B2560">
        <v>0.65580612263570015</v>
      </c>
      <c r="C2560">
        <f t="shared" si="6"/>
        <v>7.6289315200236713E-2</v>
      </c>
      <c r="D2560">
        <v>1.9052471452719117</v>
      </c>
      <c r="E2560">
        <v>0</v>
      </c>
    </row>
    <row r="2561" spans="2:5" x14ac:dyDescent="0.25">
      <c r="B2561">
        <v>0.67385583243301306</v>
      </c>
      <c r="C2561">
        <f t="shared" si="6"/>
        <v>7.6289315200236713E-2</v>
      </c>
      <c r="D2561">
        <v>1.9052471452719117</v>
      </c>
      <c r="E2561">
        <f>$F$53</f>
        <v>0.58408695310821823</v>
      </c>
    </row>
    <row r="2562" spans="2:5" x14ac:dyDescent="0.25">
      <c r="B2562">
        <v>0.69190554223032585</v>
      </c>
      <c r="C2562">
        <f t="shared" si="6"/>
        <v>7.6289315200236713E-2</v>
      </c>
      <c r="D2562">
        <v>2.0055233108125385</v>
      </c>
      <c r="E2562">
        <f>$F$53</f>
        <v>0.58408695310821823</v>
      </c>
    </row>
    <row r="2563" spans="2:5" x14ac:dyDescent="0.25">
      <c r="B2563">
        <v>0.70193315878438856</v>
      </c>
      <c r="C2563">
        <f t="shared" si="6"/>
        <v>7.6289315200236713E-2</v>
      </c>
      <c r="D2563">
        <v>2.0055233108125385</v>
      </c>
      <c r="E2563">
        <v>0</v>
      </c>
    </row>
    <row r="2564" spans="2:5" x14ac:dyDescent="0.25">
      <c r="B2564">
        <v>0.70193315878438856</v>
      </c>
      <c r="C2564">
        <v>0</v>
      </c>
      <c r="D2564">
        <v>2.0055233108125385</v>
      </c>
      <c r="E2564">
        <f>$F$54</f>
        <v>0.54379821671489004</v>
      </c>
    </row>
    <row r="2565" spans="2:5" x14ac:dyDescent="0.25">
      <c r="B2565">
        <v>0.70193315878438856</v>
      </c>
      <c r="C2565">
        <f>0</f>
        <v>0</v>
      </c>
      <c r="D2565">
        <v>2.1057994763531656</v>
      </c>
      <c r="E2565">
        <f>$F$54</f>
        <v>0.54379821671489004</v>
      </c>
    </row>
    <row r="2566" spans="2:5" x14ac:dyDescent="0.25">
      <c r="B2566">
        <v>0.70193315878438856</v>
      </c>
      <c r="C2566">
        <f t="shared" ref="C2566:C2572" si="7">$F$41</f>
        <v>0.25310102219372643</v>
      </c>
      <c r="D2566">
        <v>2.1057994763531656</v>
      </c>
      <c r="E2566">
        <v>0</v>
      </c>
    </row>
    <row r="2567" spans="2:5" x14ac:dyDescent="0.25">
      <c r="B2567">
        <v>0.71998286858170135</v>
      </c>
      <c r="C2567">
        <f t="shared" si="7"/>
        <v>0.25310102219372643</v>
      </c>
      <c r="D2567">
        <v>2.1057994763531656</v>
      </c>
      <c r="E2567">
        <f>$F$55</f>
        <v>0.48326538752986437</v>
      </c>
    </row>
    <row r="2568" spans="2:5" x14ac:dyDescent="0.25">
      <c r="B2568">
        <v>0.73803257837901426</v>
      </c>
      <c r="C2568">
        <f t="shared" si="7"/>
        <v>0.25310102219372643</v>
      </c>
      <c r="D2568">
        <v>2.2060756418937926</v>
      </c>
      <c r="E2568">
        <f>$F$55</f>
        <v>0.48326538752986437</v>
      </c>
    </row>
    <row r="2569" spans="2:5" x14ac:dyDescent="0.25">
      <c r="B2569">
        <v>0.75608228817632706</v>
      </c>
      <c r="C2569">
        <f t="shared" si="7"/>
        <v>0.25310102219372643</v>
      </c>
      <c r="D2569">
        <v>2.2060756418937926</v>
      </c>
      <c r="E2569">
        <v>0</v>
      </c>
    </row>
    <row r="2570" spans="2:5" x14ac:dyDescent="0.25">
      <c r="B2570">
        <v>0.77413199797363996</v>
      </c>
      <c r="C2570">
        <f t="shared" si="7"/>
        <v>0.25310102219372643</v>
      </c>
      <c r="D2570">
        <v>2.2060756418937926</v>
      </c>
      <c r="E2570">
        <f>$F$56</f>
        <v>0.43978546409548197</v>
      </c>
    </row>
    <row r="2571" spans="2:5" x14ac:dyDescent="0.25">
      <c r="B2571">
        <v>0.79218170777095276</v>
      </c>
      <c r="C2571">
        <f t="shared" si="7"/>
        <v>0.25310102219372643</v>
      </c>
      <c r="D2571">
        <v>2.3063518074344196</v>
      </c>
      <c r="E2571">
        <f>$F$56</f>
        <v>0.43978546409548197</v>
      </c>
    </row>
    <row r="2572" spans="2:5" x14ac:dyDescent="0.25">
      <c r="B2572">
        <v>0.80220932432501546</v>
      </c>
      <c r="C2572">
        <f t="shared" si="7"/>
        <v>0.25310102219372643</v>
      </c>
      <c r="D2572">
        <v>2.3063518074344196</v>
      </c>
      <c r="E2572">
        <v>0</v>
      </c>
    </row>
    <row r="2573" spans="2:5" x14ac:dyDescent="0.25">
      <c r="B2573">
        <v>0.80220932432501546</v>
      </c>
      <c r="C2573">
        <v>0</v>
      </c>
      <c r="D2573">
        <v>2.3063518074344196</v>
      </c>
      <c r="E2573">
        <f>$F$57</f>
        <v>0.39131931090944844</v>
      </c>
    </row>
    <row r="2574" spans="2:5" x14ac:dyDescent="0.25">
      <c r="B2574">
        <v>0.80220932432501546</v>
      </c>
      <c r="C2574">
        <f>0</f>
        <v>0</v>
      </c>
      <c r="D2574">
        <v>2.4066279729750466</v>
      </c>
      <c r="E2574">
        <f>$F$57</f>
        <v>0.39131931090944844</v>
      </c>
    </row>
    <row r="2575" spans="2:5" x14ac:dyDescent="0.25">
      <c r="B2575">
        <v>0.80220932432501546</v>
      </c>
      <c r="C2575">
        <f t="shared" ref="C2575:C2581" si="8">$F$42</f>
        <v>0.13323205896407347</v>
      </c>
      <c r="D2575">
        <v>2.4066279729750466</v>
      </c>
      <c r="E2575">
        <v>0</v>
      </c>
    </row>
    <row r="2576" spans="2:5" x14ac:dyDescent="0.25">
      <c r="B2576">
        <v>0.82025903412232826</v>
      </c>
      <c r="C2576">
        <f t="shared" si="8"/>
        <v>0.13323205896407347</v>
      </c>
      <c r="D2576">
        <v>2.4066279729750466</v>
      </c>
      <c r="E2576">
        <f>$F$58</f>
        <v>0.33268124903005347</v>
      </c>
    </row>
    <row r="2577" spans="2:5" x14ac:dyDescent="0.25">
      <c r="B2577">
        <v>0.83830874391964116</v>
      </c>
      <c r="C2577">
        <f t="shared" si="8"/>
        <v>0.13323205896407347</v>
      </c>
      <c r="D2577">
        <v>2.5069041385156732</v>
      </c>
      <c r="E2577">
        <f>$F$58</f>
        <v>0.33268124903005347</v>
      </c>
    </row>
    <row r="2578" spans="2:5" x14ac:dyDescent="0.25">
      <c r="B2578">
        <v>0.85635845371695396</v>
      </c>
      <c r="C2578">
        <f t="shared" si="8"/>
        <v>0.13323205896407347</v>
      </c>
      <c r="D2578">
        <v>2.5069041385156732</v>
      </c>
      <c r="E2578">
        <v>0</v>
      </c>
    </row>
    <row r="2579" spans="2:5" x14ac:dyDescent="0.25">
      <c r="B2579">
        <v>0.87440816351426687</v>
      </c>
      <c r="C2579">
        <f t="shared" si="8"/>
        <v>0.13323205896407347</v>
      </c>
      <c r="D2579">
        <v>2.5069041385156732</v>
      </c>
      <c r="E2579">
        <f>$F$59</f>
        <v>0.28591041395957933</v>
      </c>
    </row>
    <row r="2580" spans="2:5" x14ac:dyDescent="0.25">
      <c r="B2580">
        <v>0.89245787331157966</v>
      </c>
      <c r="C2580">
        <f t="shared" si="8"/>
        <v>0.13323205896407347</v>
      </c>
      <c r="D2580">
        <v>2.6071803040563002</v>
      </c>
      <c r="E2580">
        <f>$F$59</f>
        <v>0.28591041395957933</v>
      </c>
    </row>
    <row r="2581" spans="2:5" x14ac:dyDescent="0.25">
      <c r="B2581">
        <v>0.90248548986564237</v>
      </c>
      <c r="C2581">
        <f t="shared" si="8"/>
        <v>0.13323205896407347</v>
      </c>
      <c r="D2581">
        <v>2.6071803040563002</v>
      </c>
      <c r="E2581">
        <v>0</v>
      </c>
    </row>
    <row r="2582" spans="2:5" x14ac:dyDescent="0.25">
      <c r="B2582">
        <v>0.90248548986564237</v>
      </c>
      <c r="C2582">
        <v>0</v>
      </c>
      <c r="D2582">
        <v>2.6071803040563002</v>
      </c>
      <c r="E2582">
        <f>$F$60</f>
        <v>0.23365472616229394</v>
      </c>
    </row>
    <row r="2583" spans="2:5" x14ac:dyDescent="0.25">
      <c r="B2583">
        <v>0.90248548986564237</v>
      </c>
      <c r="C2583">
        <f>0</f>
        <v>0</v>
      </c>
      <c r="D2583">
        <v>2.7074564695969272</v>
      </c>
      <c r="E2583">
        <f>$F$60</f>
        <v>0.23365472616229394</v>
      </c>
    </row>
    <row r="2584" spans="2:5" x14ac:dyDescent="0.25">
      <c r="B2584">
        <v>0.90248548986564237</v>
      </c>
      <c r="C2584">
        <f t="shared" ref="C2584:C2590" si="9">$F$43</f>
        <v>0.34115783960785595</v>
      </c>
      <c r="D2584">
        <v>2.7074564695969272</v>
      </c>
      <c r="E2584">
        <v>0</v>
      </c>
    </row>
    <row r="2585" spans="2:5" x14ac:dyDescent="0.25">
      <c r="B2585">
        <v>0.92053519966295516</v>
      </c>
      <c r="C2585">
        <f t="shared" si="9"/>
        <v>0.34115783960785595</v>
      </c>
      <c r="D2585">
        <v>2.7074564695969272</v>
      </c>
      <c r="E2585">
        <f>$F$61</f>
        <v>0.19137149786830526</v>
      </c>
    </row>
    <row r="2586" spans="2:5" x14ac:dyDescent="0.25">
      <c r="B2586">
        <v>0.93858490946026807</v>
      </c>
      <c r="C2586">
        <f t="shared" si="9"/>
        <v>0.34115783960785595</v>
      </c>
      <c r="D2586">
        <v>2.8077326351375542</v>
      </c>
      <c r="E2586">
        <f>$F$61</f>
        <v>0.19137149786830526</v>
      </c>
    </row>
    <row r="2587" spans="2:5" x14ac:dyDescent="0.25">
      <c r="B2587">
        <v>0.95663461925758086</v>
      </c>
      <c r="C2587">
        <f t="shared" si="9"/>
        <v>0.34115783960785595</v>
      </c>
      <c r="D2587">
        <v>2.8077326351375542</v>
      </c>
      <c r="E2587">
        <v>0</v>
      </c>
    </row>
    <row r="2588" spans="2:5" x14ac:dyDescent="0.25">
      <c r="B2588">
        <v>0.97468432905489377</v>
      </c>
      <c r="C2588">
        <f t="shared" si="9"/>
        <v>0.34115783960785595</v>
      </c>
      <c r="D2588">
        <v>2.8077326351375542</v>
      </c>
      <c r="E2588">
        <f>$F$62</f>
        <v>0.15985852583788132</v>
      </c>
    </row>
    <row r="2589" spans="2:5" x14ac:dyDescent="0.25">
      <c r="B2589">
        <v>0.99273403885220657</v>
      </c>
      <c r="C2589">
        <f t="shared" si="9"/>
        <v>0.34115783960785595</v>
      </c>
      <c r="D2589">
        <v>2.9080088006781812</v>
      </c>
      <c r="E2589">
        <f>$F$62</f>
        <v>0.15985852583788132</v>
      </c>
    </row>
    <row r="2590" spans="2:5" x14ac:dyDescent="0.25">
      <c r="B2590">
        <v>1.0027616554062693</v>
      </c>
      <c r="C2590">
        <f t="shared" si="9"/>
        <v>0.34115783960785595</v>
      </c>
      <c r="D2590">
        <v>2.9080088006781812</v>
      </c>
      <c r="E2590">
        <v>0</v>
      </c>
    </row>
    <row r="2591" spans="2:5" x14ac:dyDescent="0.25">
      <c r="B2591">
        <v>1.0027616554062693</v>
      </c>
      <c r="C2591">
        <v>0</v>
      </c>
      <c r="D2591">
        <v>2.9080088006781812</v>
      </c>
      <c r="E2591">
        <f>$F$63</f>
        <v>0.13203536382367836</v>
      </c>
    </row>
    <row r="2592" spans="2:5" x14ac:dyDescent="0.25">
      <c r="B2592">
        <v>1.0027616554062693</v>
      </c>
      <c r="C2592">
        <f>0</f>
        <v>0</v>
      </c>
      <c r="D2592">
        <v>3.0082849662188078</v>
      </c>
      <c r="E2592">
        <f>$F$63</f>
        <v>0.13203536382367836</v>
      </c>
    </row>
    <row r="2593" spans="2:5" x14ac:dyDescent="0.25">
      <c r="B2593">
        <v>1.0027616554062693</v>
      </c>
      <c r="C2593">
        <f t="shared" ref="C2593:C2599" si="10">$F$44</f>
        <v>0.36229945375484934</v>
      </c>
      <c r="D2593">
        <v>3.0082849662188078</v>
      </c>
      <c r="E2593">
        <v>0</v>
      </c>
    </row>
    <row r="2594" spans="2:5" x14ac:dyDescent="0.25">
      <c r="B2594">
        <v>1.0208113652035822</v>
      </c>
      <c r="C2594">
        <f t="shared" si="10"/>
        <v>0.36229945375484934</v>
      </c>
      <c r="D2594">
        <v>3.0082849662188078</v>
      </c>
      <c r="E2594">
        <f>$F$64</f>
        <v>9.0649656884987467E-2</v>
      </c>
    </row>
    <row r="2595" spans="2:5" x14ac:dyDescent="0.25">
      <c r="B2595">
        <v>1.0388610750008949</v>
      </c>
      <c r="C2595">
        <f t="shared" si="10"/>
        <v>0.36229945375484934</v>
      </c>
      <c r="D2595">
        <v>3.1085611317594348</v>
      </c>
      <c r="E2595">
        <f>$F$64</f>
        <v>9.0649656884987467E-2</v>
      </c>
    </row>
    <row r="2596" spans="2:5" x14ac:dyDescent="0.25">
      <c r="B2596">
        <v>1.0569107847982078</v>
      </c>
      <c r="C2596">
        <f t="shared" si="10"/>
        <v>0.36229945375484934</v>
      </c>
      <c r="D2596">
        <v>3.1085611317594348</v>
      </c>
      <c r="E2596">
        <v>0</v>
      </c>
    </row>
    <row r="2597" spans="2:5" x14ac:dyDescent="0.25">
      <c r="B2597">
        <v>1.0749604945955207</v>
      </c>
      <c r="C2597">
        <f t="shared" si="10"/>
        <v>0.36229945375484934</v>
      </c>
      <c r="D2597">
        <v>3.1085611317594348</v>
      </c>
      <c r="E2597">
        <f>$F$65</f>
        <v>7.2400055993949386E-2</v>
      </c>
    </row>
    <row r="2598" spans="2:5" x14ac:dyDescent="0.25">
      <c r="B2598">
        <v>1.0930102043928336</v>
      </c>
      <c r="C2598">
        <f t="shared" si="10"/>
        <v>0.36229945375484934</v>
      </c>
      <c r="D2598">
        <v>3.2088372973000618</v>
      </c>
      <c r="E2598">
        <f>$F$65</f>
        <v>7.2400055993949386E-2</v>
      </c>
    </row>
    <row r="2599" spans="2:5" x14ac:dyDescent="0.25">
      <c r="B2599">
        <v>1.1030378209468963</v>
      </c>
      <c r="C2599">
        <f t="shared" si="10"/>
        <v>0.36229945375484934</v>
      </c>
      <c r="D2599">
        <v>3.2088372973000618</v>
      </c>
      <c r="E2599">
        <v>0</v>
      </c>
    </row>
    <row r="2600" spans="2:5" x14ac:dyDescent="0.25">
      <c r="B2600">
        <v>1.1030378209468963</v>
      </c>
      <c r="C2600">
        <v>0</v>
      </c>
      <c r="D2600">
        <v>3.2088372973000618</v>
      </c>
      <c r="E2600">
        <f>$F$66</f>
        <v>5.9934481614827124E-2</v>
      </c>
    </row>
    <row r="2601" spans="2:5" x14ac:dyDescent="0.25">
      <c r="B2601">
        <v>1.1030378209468963</v>
      </c>
      <c r="C2601">
        <f>0</f>
        <v>0</v>
      </c>
      <c r="D2601">
        <v>3.3091134628406889</v>
      </c>
      <c r="E2601">
        <f>$F$66</f>
        <v>5.9934481614827124E-2</v>
      </c>
    </row>
    <row r="2602" spans="2:5" x14ac:dyDescent="0.25">
      <c r="B2602">
        <v>1.1030378209468963</v>
      </c>
      <c r="C2602">
        <f t="shared" ref="C2602:C2608" si="11">$F$45</f>
        <v>0.35940744049889239</v>
      </c>
      <c r="D2602">
        <v>3.3091134628406889</v>
      </c>
      <c r="E2602">
        <v>0</v>
      </c>
    </row>
    <row r="2603" spans="2:5" x14ac:dyDescent="0.25">
      <c r="B2603">
        <v>1.1210875307442092</v>
      </c>
      <c r="C2603">
        <f t="shared" si="11"/>
        <v>0.35940744049889239</v>
      </c>
      <c r="D2603">
        <v>3.3091134628406889</v>
      </c>
      <c r="E2603">
        <f>$F$67</f>
        <v>4.1684880723789036E-2</v>
      </c>
    </row>
    <row r="2604" spans="2:5" x14ac:dyDescent="0.25">
      <c r="B2604">
        <v>1.1391372405415219</v>
      </c>
      <c r="C2604">
        <f t="shared" si="11"/>
        <v>0.35940744049889239</v>
      </c>
      <c r="D2604">
        <v>3.4093896283813159</v>
      </c>
      <c r="E2604">
        <f>$F$67</f>
        <v>4.1684880723789036E-2</v>
      </c>
    </row>
    <row r="2605" spans="2:5" x14ac:dyDescent="0.25">
      <c r="B2605">
        <v>1.1571869503388348</v>
      </c>
      <c r="C2605">
        <f t="shared" si="11"/>
        <v>0.35940744049889239</v>
      </c>
      <c r="D2605">
        <v>3.4093896283813159</v>
      </c>
      <c r="E2605">
        <v>0</v>
      </c>
    </row>
    <row r="2606" spans="2:5" x14ac:dyDescent="0.25">
      <c r="B2606">
        <v>1.1752366601361477</v>
      </c>
      <c r="C2606">
        <f t="shared" si="11"/>
        <v>0.35940744049889239</v>
      </c>
      <c r="D2606">
        <v>3.4093896283813159</v>
      </c>
      <c r="E2606">
        <f>$F$68</f>
        <v>3.1014349055259193E-2</v>
      </c>
    </row>
    <row r="2607" spans="2:5" x14ac:dyDescent="0.25">
      <c r="B2607">
        <v>1.1932863699334606</v>
      </c>
      <c r="C2607">
        <f t="shared" si="11"/>
        <v>0.35940744049889239</v>
      </c>
      <c r="D2607">
        <v>3.5096657939219424</v>
      </c>
      <c r="E2607">
        <f>$F$68</f>
        <v>3.1014349055259193E-2</v>
      </c>
    </row>
    <row r="2608" spans="2:5" x14ac:dyDescent="0.25">
      <c r="B2608">
        <v>1.2033139864875233</v>
      </c>
      <c r="C2608">
        <f t="shared" si="11"/>
        <v>0.35940744049889239</v>
      </c>
      <c r="D2608">
        <v>3.5096657939219424</v>
      </c>
      <c r="E2608">
        <v>0</v>
      </c>
    </row>
    <row r="2609" spans="2:5" x14ac:dyDescent="0.25">
      <c r="B2609">
        <v>1.2033139864875233</v>
      </c>
      <c r="C2609">
        <v>0</v>
      </c>
      <c r="D2609">
        <v>3.5096657939219424</v>
      </c>
      <c r="E2609">
        <f>$F$69</f>
        <v>2.4432525783082946E-2</v>
      </c>
    </row>
    <row r="2610" spans="2:5" x14ac:dyDescent="0.25">
      <c r="B2610">
        <v>1.2033139864875233</v>
      </c>
      <c r="C2610">
        <f>0</f>
        <v>0</v>
      </c>
      <c r="D2610">
        <v>3.6099419594625695</v>
      </c>
      <c r="E2610">
        <f>$F$69</f>
        <v>2.4432525783082946E-2</v>
      </c>
    </row>
    <row r="2611" spans="2:5" x14ac:dyDescent="0.25">
      <c r="B2611">
        <v>1.2033139864875233</v>
      </c>
      <c r="C2611">
        <f t="shared" ref="C2611:C2617" si="12">$F$46</f>
        <v>0.57182082791916045</v>
      </c>
      <c r="D2611">
        <v>3.6099419594625695</v>
      </c>
      <c r="E2611">
        <v>0</v>
      </c>
    </row>
    <row r="2612" spans="2:5" x14ac:dyDescent="0.25">
      <c r="B2612">
        <v>1.2213636962848362</v>
      </c>
      <c r="C2612">
        <f t="shared" si="12"/>
        <v>0.57182082791916045</v>
      </c>
      <c r="D2612">
        <v>3.6099419594625695</v>
      </c>
      <c r="E2612">
        <f>$F$70</f>
        <v>1.6953181155608486E-2</v>
      </c>
    </row>
    <row r="2613" spans="2:5" x14ac:dyDescent="0.25">
      <c r="B2613">
        <v>1.2394134060821489</v>
      </c>
      <c r="C2613">
        <f t="shared" si="12"/>
        <v>0.57182082791916045</v>
      </c>
      <c r="D2613">
        <v>3.7102181250031965</v>
      </c>
      <c r="E2613">
        <f>$F$70</f>
        <v>1.6953181155608486E-2</v>
      </c>
    </row>
    <row r="2614" spans="2:5" x14ac:dyDescent="0.25">
      <c r="B2614">
        <v>1.2574631158794618</v>
      </c>
      <c r="C2614">
        <f t="shared" si="12"/>
        <v>0.57182082791916045</v>
      </c>
      <c r="D2614">
        <v>3.7102181250031965</v>
      </c>
      <c r="E2614">
        <v>0</v>
      </c>
    </row>
    <row r="2615" spans="2:5" x14ac:dyDescent="0.25">
      <c r="B2615">
        <v>1.2755128256767747</v>
      </c>
      <c r="C2615">
        <f t="shared" si="12"/>
        <v>0.57182082791916045</v>
      </c>
      <c r="D2615">
        <v>3.7102181250031965</v>
      </c>
      <c r="E2615">
        <f>$F$71</f>
        <v>1.3163646544354432E-2</v>
      </c>
    </row>
    <row r="2616" spans="2:5" x14ac:dyDescent="0.25">
      <c r="B2616">
        <v>1.2935625354740876</v>
      </c>
      <c r="C2616">
        <f t="shared" si="12"/>
        <v>0.57182082791916045</v>
      </c>
      <c r="D2616">
        <v>3.8104942905438235</v>
      </c>
      <c r="E2616">
        <f>$F$71</f>
        <v>1.3163646544354432E-2</v>
      </c>
    </row>
    <row r="2617" spans="2:5" x14ac:dyDescent="0.25">
      <c r="B2617">
        <v>1.3035901520281501</v>
      </c>
      <c r="C2617">
        <f t="shared" si="12"/>
        <v>0.57182082791916045</v>
      </c>
      <c r="D2617">
        <v>3.8104942905438235</v>
      </c>
      <c r="E2617">
        <v>0</v>
      </c>
    </row>
    <row r="2618" spans="2:5" x14ac:dyDescent="0.25">
      <c r="B2618">
        <v>1.3035901520281501</v>
      </c>
      <c r="C2618">
        <v>0</v>
      </c>
      <c r="D2618">
        <v>3.8104942905438235</v>
      </c>
      <c r="E2618">
        <f>$F$72</f>
        <v>8.1774167927044228E-3</v>
      </c>
    </row>
    <row r="2619" spans="2:5" x14ac:dyDescent="0.25">
      <c r="B2619">
        <v>1.3035901520281501</v>
      </c>
      <c r="C2619">
        <f>0</f>
        <v>0</v>
      </c>
      <c r="D2619">
        <v>3.9107704560844505</v>
      </c>
      <c r="E2619">
        <f>$F$72</f>
        <v>8.1774167927044228E-3</v>
      </c>
    </row>
    <row r="2620" spans="2:5" x14ac:dyDescent="0.25">
      <c r="B2620">
        <v>1.3035901520281501</v>
      </c>
      <c r="C2620">
        <f t="shared" ref="C2620:C2626" si="13">$F$47</f>
        <v>0.47149788531597209</v>
      </c>
      <c r="D2620">
        <v>3.9107704560844505</v>
      </c>
      <c r="E2620">
        <v>0</v>
      </c>
    </row>
    <row r="2621" spans="2:5" x14ac:dyDescent="0.25">
      <c r="B2621">
        <v>1.321639861825463</v>
      </c>
      <c r="C2621">
        <f t="shared" si="13"/>
        <v>0.47149788531597209</v>
      </c>
      <c r="D2621">
        <v>3.9107704560844505</v>
      </c>
      <c r="E2621">
        <f>$F$73</f>
        <v>5.6843019168811033E-3</v>
      </c>
    </row>
    <row r="2622" spans="2:5" x14ac:dyDescent="0.25">
      <c r="B2622">
        <v>1.3396895716227757</v>
      </c>
      <c r="C2622">
        <f t="shared" si="13"/>
        <v>0.47149788531597209</v>
      </c>
      <c r="D2622">
        <v>4.0110466216250771</v>
      </c>
      <c r="E2622">
        <f>$F$73</f>
        <v>5.6843019168811033E-3</v>
      </c>
    </row>
    <row r="2623" spans="2:5" x14ac:dyDescent="0.25">
      <c r="B2623">
        <v>1.3577392814200886</v>
      </c>
      <c r="C2623">
        <f t="shared" si="13"/>
        <v>0.47149788531597209</v>
      </c>
      <c r="D2623">
        <v>4.0110466216250771</v>
      </c>
      <c r="E2623">
        <v>0</v>
      </c>
    </row>
    <row r="2624" spans="2:5" x14ac:dyDescent="0.25">
      <c r="B2624">
        <v>1.3757889912174015</v>
      </c>
      <c r="C2624">
        <f t="shared" si="13"/>
        <v>0.47149788531597209</v>
      </c>
      <c r="D2624">
        <v>4.0110466216250771</v>
      </c>
      <c r="E2624">
        <f>$F$74</f>
        <v>4.4876067764839924E-3</v>
      </c>
    </row>
    <row r="2625" spans="2:5" x14ac:dyDescent="0.25">
      <c r="B2625">
        <v>1.3938387010147144</v>
      </c>
      <c r="C2625">
        <f t="shared" si="13"/>
        <v>0.47149788531597209</v>
      </c>
      <c r="D2625">
        <v>4.1113227871657045</v>
      </c>
      <c r="E2625">
        <f>$F$74</f>
        <v>4.4876067764839924E-3</v>
      </c>
    </row>
    <row r="2626" spans="2:5" x14ac:dyDescent="0.25">
      <c r="B2626">
        <v>1.4038663175687771</v>
      </c>
      <c r="C2626">
        <f t="shared" si="13"/>
        <v>0.47149788531597209</v>
      </c>
      <c r="D2626">
        <v>4.1113227871657045</v>
      </c>
      <c r="E2626">
        <v>0</v>
      </c>
    </row>
    <row r="2627" spans="2:5" x14ac:dyDescent="0.25">
      <c r="B2627">
        <v>1.4038663175687771</v>
      </c>
      <c r="C2627">
        <v>0</v>
      </c>
      <c r="D2627">
        <v>4.1113227871657045</v>
      </c>
      <c r="E2627">
        <f>$F$75</f>
        <v>2.0942164956932129E-3</v>
      </c>
    </row>
    <row r="2628" spans="2:5" x14ac:dyDescent="0.25">
      <c r="B2628">
        <v>1.4038663175687771</v>
      </c>
      <c r="C2628">
        <f>0</f>
        <v>0</v>
      </c>
      <c r="D2628">
        <v>4.2115989527063311</v>
      </c>
      <c r="E2628">
        <f>$F$75</f>
        <v>2.0942164956932129E-3</v>
      </c>
    </row>
    <row r="2629" spans="2:5" x14ac:dyDescent="0.25">
      <c r="B2629">
        <v>1.4038663175687771</v>
      </c>
      <c r="C2629">
        <f t="shared" ref="C2629:C2635" si="14">$F$48</f>
        <v>0.60433104589991482</v>
      </c>
      <c r="D2629">
        <v>4.2115989527063311</v>
      </c>
      <c r="E2629">
        <v>0</v>
      </c>
    </row>
    <row r="2630" spans="2:5" x14ac:dyDescent="0.25">
      <c r="B2630">
        <v>1.42191602736609</v>
      </c>
      <c r="C2630">
        <f t="shared" si="14"/>
        <v>0.60433104589991482</v>
      </c>
      <c r="D2630">
        <v>4.2115989527063311</v>
      </c>
      <c r="E2630">
        <f>$F$76</f>
        <v>1.5955935205272131E-3</v>
      </c>
    </row>
    <row r="2631" spans="2:5" x14ac:dyDescent="0.25">
      <c r="B2631">
        <v>1.4399657371634027</v>
      </c>
      <c r="C2631">
        <f t="shared" si="14"/>
        <v>0.60433104589991482</v>
      </c>
      <c r="D2631">
        <v>4.3118751182469577</v>
      </c>
      <c r="E2631">
        <f>$F$76</f>
        <v>1.5955935205272131E-3</v>
      </c>
    </row>
    <row r="2632" spans="2:5" x14ac:dyDescent="0.25">
      <c r="B2632">
        <v>1.4580154469607156</v>
      </c>
      <c r="C2632">
        <f t="shared" si="14"/>
        <v>0.60433104589991482</v>
      </c>
      <c r="D2632">
        <v>4.3118751182469577</v>
      </c>
      <c r="E2632">
        <v>0</v>
      </c>
    </row>
    <row r="2633" spans="2:5" x14ac:dyDescent="0.25">
      <c r="B2633">
        <v>1.4760651567580285</v>
      </c>
      <c r="C2633">
        <f t="shared" si="14"/>
        <v>0.60433104589991482</v>
      </c>
      <c r="D2633">
        <v>4.3118751182469577</v>
      </c>
      <c r="E2633">
        <f>$F$77</f>
        <v>7.9779676026470669E-4</v>
      </c>
    </row>
    <row r="2634" spans="2:5" x14ac:dyDescent="0.25">
      <c r="B2634">
        <v>1.4941148665553414</v>
      </c>
      <c r="C2634">
        <f t="shared" si="14"/>
        <v>0.60433104589991482</v>
      </c>
      <c r="D2634">
        <v>4.4121512837875851</v>
      </c>
      <c r="E2634">
        <f>$F$77</f>
        <v>7.9779676026470669E-4</v>
      </c>
    </row>
    <row r="2635" spans="2:5" x14ac:dyDescent="0.25">
      <c r="B2635">
        <v>1.5041424831094039</v>
      </c>
      <c r="C2635">
        <f t="shared" si="14"/>
        <v>0.60433104589991482</v>
      </c>
      <c r="D2635">
        <v>4.4121512837875851</v>
      </c>
      <c r="E2635">
        <v>0</v>
      </c>
    </row>
    <row r="2636" spans="2:5" x14ac:dyDescent="0.25">
      <c r="B2636">
        <v>1.5041424831094039</v>
      </c>
      <c r="C2636">
        <v>0</v>
      </c>
      <c r="D2636">
        <v>4.4121512837875851</v>
      </c>
      <c r="E2636">
        <f>$F$78</f>
        <v>8.975213552961422E-4</v>
      </c>
    </row>
    <row r="2637" spans="2:5" x14ac:dyDescent="0.25">
      <c r="B2637">
        <v>1.5041424831094039</v>
      </c>
      <c r="C2637">
        <f>0</f>
        <v>0</v>
      </c>
      <c r="D2637">
        <v>4.5124274493282117</v>
      </c>
      <c r="E2637">
        <f>$F$78</f>
        <v>8.975213552961422E-4</v>
      </c>
    </row>
    <row r="2638" spans="2:5" x14ac:dyDescent="0.25">
      <c r="B2638">
        <v>1.5041424831094039</v>
      </c>
      <c r="C2638">
        <f t="shared" ref="C2638:C2644" si="15">$F$49</f>
        <v>0.61599882351877377</v>
      </c>
      <c r="D2638">
        <v>4.5124274493282117</v>
      </c>
      <c r="E2638">
        <v>0</v>
      </c>
    </row>
    <row r="2639" spans="2:5" x14ac:dyDescent="0.25">
      <c r="B2639">
        <v>1.5221921929067168</v>
      </c>
      <c r="C2639">
        <f t="shared" si="15"/>
        <v>0.61599882351877377</v>
      </c>
      <c r="D2639">
        <v>4.5124274493282117</v>
      </c>
      <c r="E2639">
        <f>$F$79</f>
        <v>0</v>
      </c>
    </row>
    <row r="2640" spans="2:5" x14ac:dyDescent="0.25">
      <c r="B2640">
        <v>1.5402419027040295</v>
      </c>
      <c r="C2640">
        <f t="shared" si="15"/>
        <v>0.61599882351877377</v>
      </c>
      <c r="E2640">
        <f>$F$79</f>
        <v>0</v>
      </c>
    </row>
    <row r="2641" spans="2:5" x14ac:dyDescent="0.25">
      <c r="B2641">
        <v>1.5582916125013424</v>
      </c>
      <c r="C2641">
        <f t="shared" si="15"/>
        <v>0.61599882351877377</v>
      </c>
      <c r="E2641">
        <v>0</v>
      </c>
    </row>
    <row r="2642" spans="2:5" x14ac:dyDescent="0.25">
      <c r="B2642">
        <v>1.5763413222986553</v>
      </c>
      <c r="C2642">
        <f t="shared" si="15"/>
        <v>0.61599882351877377</v>
      </c>
    </row>
    <row r="2643" spans="2:5" x14ac:dyDescent="0.25">
      <c r="B2643">
        <v>1.5943910320959682</v>
      </c>
      <c r="C2643">
        <f t="shared" si="15"/>
        <v>0.61599882351877377</v>
      </c>
    </row>
    <row r="2644" spans="2:5" x14ac:dyDescent="0.25">
      <c r="B2644">
        <v>1.6044186486500309</v>
      </c>
      <c r="C2644">
        <f t="shared" si="15"/>
        <v>0.61599882351877377</v>
      </c>
    </row>
    <row r="2645" spans="2:5" x14ac:dyDescent="0.25">
      <c r="B2645">
        <v>1.6044186486500309</v>
      </c>
      <c r="C2645">
        <v>0</v>
      </c>
    </row>
    <row r="2646" spans="2:5" x14ac:dyDescent="0.25">
      <c r="B2646">
        <v>1.6044186486500309</v>
      </c>
      <c r="C2646">
        <f>0</f>
        <v>0</v>
      </c>
    </row>
    <row r="2647" spans="2:5" x14ac:dyDescent="0.25">
      <c r="B2647">
        <v>1.6044186486500309</v>
      </c>
      <c r="C2647">
        <f t="shared" ref="C2647:C2653" si="16">$F$50</f>
        <v>0.6017382064290554</v>
      </c>
    </row>
    <row r="2648" spans="2:5" x14ac:dyDescent="0.25">
      <c r="B2648">
        <v>1.6224683584473438</v>
      </c>
      <c r="C2648">
        <f t="shared" si="16"/>
        <v>0.6017382064290554</v>
      </c>
    </row>
    <row r="2649" spans="2:5" x14ac:dyDescent="0.25">
      <c r="B2649">
        <v>1.6405180682446565</v>
      </c>
      <c r="C2649">
        <f t="shared" si="16"/>
        <v>0.6017382064290554</v>
      </c>
    </row>
    <row r="2650" spans="2:5" x14ac:dyDescent="0.25">
      <c r="B2650">
        <v>1.6585677780419694</v>
      </c>
      <c r="C2650">
        <f t="shared" si="16"/>
        <v>0.6017382064290554</v>
      </c>
    </row>
    <row r="2651" spans="2:5" x14ac:dyDescent="0.25">
      <c r="B2651">
        <v>1.6766174878392823</v>
      </c>
      <c r="C2651">
        <f t="shared" si="16"/>
        <v>0.6017382064290554</v>
      </c>
    </row>
    <row r="2652" spans="2:5" x14ac:dyDescent="0.25">
      <c r="B2652">
        <v>1.6946671976365952</v>
      </c>
      <c r="C2652">
        <f t="shared" si="16"/>
        <v>0.6017382064290554</v>
      </c>
    </row>
    <row r="2653" spans="2:5" x14ac:dyDescent="0.25">
      <c r="B2653">
        <v>1.7046948141906579</v>
      </c>
      <c r="C2653">
        <f t="shared" si="16"/>
        <v>0.6017382064290554</v>
      </c>
    </row>
    <row r="2654" spans="2:5" x14ac:dyDescent="0.25">
      <c r="B2654">
        <v>1.7046948141906579</v>
      </c>
      <c r="C2654">
        <v>0</v>
      </c>
    </row>
    <row r="2655" spans="2:5" x14ac:dyDescent="0.25">
      <c r="B2655">
        <v>1.7046948141906579</v>
      </c>
      <c r="C2655">
        <f>0</f>
        <v>0</v>
      </c>
    </row>
    <row r="2656" spans="2:5" x14ac:dyDescent="0.25">
      <c r="B2656">
        <v>1.7046948141906579</v>
      </c>
      <c r="C2656">
        <f t="shared" ref="C2656:C2662" si="17">$F$51</f>
        <v>0.64791069392933154</v>
      </c>
    </row>
    <row r="2657" spans="2:3" x14ac:dyDescent="0.25">
      <c r="B2657">
        <v>1.7227445239879708</v>
      </c>
      <c r="C2657">
        <f t="shared" si="17"/>
        <v>0.64791069392933154</v>
      </c>
    </row>
    <row r="2658" spans="2:3" x14ac:dyDescent="0.25">
      <c r="B2658">
        <v>1.7407942337852835</v>
      </c>
      <c r="C2658">
        <f t="shared" si="17"/>
        <v>0.64791069392933154</v>
      </c>
    </row>
    <row r="2659" spans="2:3" x14ac:dyDescent="0.25">
      <c r="B2659">
        <v>1.7588439435825964</v>
      </c>
      <c r="C2659">
        <f t="shared" si="17"/>
        <v>0.64791069392933154</v>
      </c>
    </row>
    <row r="2660" spans="2:3" x14ac:dyDescent="0.25">
      <c r="B2660">
        <v>1.7768936533799093</v>
      </c>
      <c r="C2660">
        <f t="shared" si="17"/>
        <v>0.64791069392933154</v>
      </c>
    </row>
    <row r="2661" spans="2:3" x14ac:dyDescent="0.25">
      <c r="B2661">
        <v>1.7949433631772223</v>
      </c>
      <c r="C2661">
        <f t="shared" si="17"/>
        <v>0.64791069392933154</v>
      </c>
    </row>
    <row r="2662" spans="2:3" x14ac:dyDescent="0.25">
      <c r="B2662">
        <v>1.8049709797312847</v>
      </c>
      <c r="C2662">
        <f t="shared" si="17"/>
        <v>0.64791069392933154</v>
      </c>
    </row>
    <row r="2663" spans="2:3" x14ac:dyDescent="0.25">
      <c r="B2663">
        <v>1.8049709797312847</v>
      </c>
      <c r="C2663">
        <v>0</v>
      </c>
    </row>
    <row r="2664" spans="2:3" x14ac:dyDescent="0.25">
      <c r="B2664">
        <v>1.8049709797312847</v>
      </c>
      <c r="C2664">
        <f>0</f>
        <v>0</v>
      </c>
    </row>
    <row r="2665" spans="2:3" x14ac:dyDescent="0.25">
      <c r="B2665">
        <v>1.8049709797312847</v>
      </c>
      <c r="C2665">
        <f t="shared" ref="C2665:C2671" si="18">$F$52</f>
        <v>0.58568254662874419</v>
      </c>
    </row>
    <row r="2666" spans="2:3" x14ac:dyDescent="0.25">
      <c r="B2666">
        <v>1.8230206895285976</v>
      </c>
      <c r="C2666">
        <f t="shared" si="18"/>
        <v>0.58568254662874419</v>
      </c>
    </row>
    <row r="2667" spans="2:3" x14ac:dyDescent="0.25">
      <c r="B2667">
        <v>1.8410703993259103</v>
      </c>
      <c r="C2667">
        <f t="shared" si="18"/>
        <v>0.58568254662874419</v>
      </c>
    </row>
    <row r="2668" spans="2:3" x14ac:dyDescent="0.25">
      <c r="B2668">
        <v>1.8591201091232232</v>
      </c>
      <c r="C2668">
        <f t="shared" si="18"/>
        <v>0.58568254662874419</v>
      </c>
    </row>
    <row r="2669" spans="2:3" x14ac:dyDescent="0.25">
      <c r="B2669">
        <v>1.8771698189205361</v>
      </c>
      <c r="C2669">
        <f t="shared" si="18"/>
        <v>0.58568254662874419</v>
      </c>
    </row>
    <row r="2670" spans="2:3" x14ac:dyDescent="0.25">
      <c r="B2670">
        <v>1.895219528717849</v>
      </c>
      <c r="C2670">
        <f t="shared" si="18"/>
        <v>0.58568254662874419</v>
      </c>
    </row>
    <row r="2671" spans="2:3" x14ac:dyDescent="0.25">
      <c r="B2671">
        <v>1.9052471452719117</v>
      </c>
      <c r="C2671">
        <f t="shared" si="18"/>
        <v>0.58568254662874419</v>
      </c>
    </row>
    <row r="2672" spans="2:3" x14ac:dyDescent="0.25">
      <c r="B2672">
        <v>1.9052471452719117</v>
      </c>
      <c r="C2672">
        <v>0</v>
      </c>
    </row>
    <row r="2673" spans="2:3" x14ac:dyDescent="0.25">
      <c r="B2673">
        <v>1.9052471452719117</v>
      </c>
      <c r="C2673">
        <f>0</f>
        <v>0</v>
      </c>
    </row>
    <row r="2674" spans="2:3" x14ac:dyDescent="0.25">
      <c r="B2674">
        <v>1.9052471452719117</v>
      </c>
      <c r="C2674">
        <f t="shared" ref="C2674:C2680" si="19">$F$53</f>
        <v>0.58408695310821823</v>
      </c>
    </row>
    <row r="2675" spans="2:3" x14ac:dyDescent="0.25">
      <c r="B2675">
        <v>1.9232968550692247</v>
      </c>
      <c r="C2675">
        <f t="shared" si="19"/>
        <v>0.58408695310821823</v>
      </c>
    </row>
    <row r="2676" spans="2:3" x14ac:dyDescent="0.25">
      <c r="B2676">
        <v>1.9413465648665373</v>
      </c>
      <c r="C2676">
        <f t="shared" si="19"/>
        <v>0.58408695310821823</v>
      </c>
    </row>
    <row r="2677" spans="2:3" x14ac:dyDescent="0.25">
      <c r="B2677">
        <v>1.9593962746638502</v>
      </c>
      <c r="C2677">
        <f t="shared" si="19"/>
        <v>0.58408695310821823</v>
      </c>
    </row>
    <row r="2678" spans="2:3" x14ac:dyDescent="0.25">
      <c r="B2678">
        <v>1.9774459844611632</v>
      </c>
      <c r="C2678">
        <f t="shared" si="19"/>
        <v>0.58408695310821823</v>
      </c>
    </row>
    <row r="2679" spans="2:3" x14ac:dyDescent="0.25">
      <c r="B2679">
        <v>1.9954956942584761</v>
      </c>
      <c r="C2679">
        <f t="shared" si="19"/>
        <v>0.58408695310821823</v>
      </c>
    </row>
    <row r="2680" spans="2:3" x14ac:dyDescent="0.25">
      <c r="B2680">
        <v>2.0055233108125385</v>
      </c>
      <c r="C2680">
        <f t="shared" si="19"/>
        <v>0.58408695310821823</v>
      </c>
    </row>
    <row r="2681" spans="2:3" x14ac:dyDescent="0.25">
      <c r="B2681">
        <v>2.0055233108125385</v>
      </c>
      <c r="C2681">
        <v>0</v>
      </c>
    </row>
    <row r="2682" spans="2:3" x14ac:dyDescent="0.25">
      <c r="B2682">
        <v>2.0055233108125385</v>
      </c>
      <c r="C2682">
        <f>0</f>
        <v>0</v>
      </c>
    </row>
    <row r="2683" spans="2:3" x14ac:dyDescent="0.25">
      <c r="B2683">
        <v>2.0055233108125385</v>
      </c>
      <c r="C2683">
        <f t="shared" ref="C2683:C2689" si="20">$F$54</f>
        <v>0.54379821671489004</v>
      </c>
    </row>
    <row r="2684" spans="2:3" x14ac:dyDescent="0.25">
      <c r="B2684">
        <v>2.0235730206098514</v>
      </c>
      <c r="C2684">
        <f t="shared" si="20"/>
        <v>0.54379821671489004</v>
      </c>
    </row>
    <row r="2685" spans="2:3" x14ac:dyDescent="0.25">
      <c r="B2685">
        <v>2.0416227304071644</v>
      </c>
      <c r="C2685">
        <f t="shared" si="20"/>
        <v>0.54379821671489004</v>
      </c>
    </row>
    <row r="2686" spans="2:3" x14ac:dyDescent="0.25">
      <c r="B2686">
        <v>2.0596724402044773</v>
      </c>
      <c r="C2686">
        <f t="shared" si="20"/>
        <v>0.54379821671489004</v>
      </c>
    </row>
    <row r="2687" spans="2:3" x14ac:dyDescent="0.25">
      <c r="B2687">
        <v>2.0777221500017897</v>
      </c>
      <c r="C2687">
        <f t="shared" si="20"/>
        <v>0.54379821671489004</v>
      </c>
    </row>
    <row r="2688" spans="2:3" x14ac:dyDescent="0.25">
      <c r="B2688">
        <v>2.0957718597991026</v>
      </c>
      <c r="C2688">
        <f t="shared" si="20"/>
        <v>0.54379821671489004</v>
      </c>
    </row>
    <row r="2689" spans="2:3" x14ac:dyDescent="0.25">
      <c r="B2689">
        <v>2.1057994763531656</v>
      </c>
      <c r="C2689">
        <f t="shared" si="20"/>
        <v>0.54379821671489004</v>
      </c>
    </row>
    <row r="2690" spans="2:3" x14ac:dyDescent="0.25">
      <c r="B2690">
        <v>2.1057994763531656</v>
      </c>
      <c r="C2690">
        <v>0</v>
      </c>
    </row>
    <row r="2691" spans="2:3" x14ac:dyDescent="0.25">
      <c r="B2691">
        <v>2.1057994763531656</v>
      </c>
      <c r="C2691">
        <f>0</f>
        <v>0</v>
      </c>
    </row>
    <row r="2692" spans="2:3" x14ac:dyDescent="0.25">
      <c r="B2692">
        <v>2.1057994763531656</v>
      </c>
      <c r="C2692">
        <f t="shared" ref="C2692:C2698" si="21">$F$55</f>
        <v>0.48326538752986437</v>
      </c>
    </row>
    <row r="2693" spans="2:3" x14ac:dyDescent="0.25">
      <c r="B2693">
        <v>2.1238491861504785</v>
      </c>
      <c r="C2693">
        <f t="shared" si="21"/>
        <v>0.48326538752986437</v>
      </c>
    </row>
    <row r="2694" spans="2:3" x14ac:dyDescent="0.25">
      <c r="B2694">
        <v>2.1418988959477914</v>
      </c>
      <c r="C2694">
        <f t="shared" si="21"/>
        <v>0.48326538752986437</v>
      </c>
    </row>
    <row r="2695" spans="2:3" x14ac:dyDescent="0.25">
      <c r="B2695">
        <v>2.1599486057451043</v>
      </c>
      <c r="C2695">
        <f t="shared" si="21"/>
        <v>0.48326538752986437</v>
      </c>
    </row>
    <row r="2696" spans="2:3" x14ac:dyDescent="0.25">
      <c r="B2696">
        <v>2.1779983155424167</v>
      </c>
      <c r="C2696">
        <f t="shared" si="21"/>
        <v>0.48326538752986437</v>
      </c>
    </row>
    <row r="2697" spans="2:3" x14ac:dyDescent="0.25">
      <c r="B2697">
        <v>2.1960480253397296</v>
      </c>
      <c r="C2697">
        <f t="shared" si="21"/>
        <v>0.48326538752986437</v>
      </c>
    </row>
    <row r="2698" spans="2:3" x14ac:dyDescent="0.25">
      <c r="B2698">
        <v>2.2060756418937926</v>
      </c>
      <c r="C2698">
        <f t="shared" si="21"/>
        <v>0.48326538752986437</v>
      </c>
    </row>
    <row r="2699" spans="2:3" x14ac:dyDescent="0.25">
      <c r="B2699">
        <v>2.2060756418937926</v>
      </c>
      <c r="C2699">
        <v>0</v>
      </c>
    </row>
    <row r="2700" spans="2:3" x14ac:dyDescent="0.25">
      <c r="B2700">
        <v>2.2060756418937926</v>
      </c>
      <c r="C2700">
        <f>0</f>
        <v>0</v>
      </c>
    </row>
    <row r="2701" spans="2:3" x14ac:dyDescent="0.25">
      <c r="B2701">
        <v>2.2060756418937926</v>
      </c>
      <c r="C2701">
        <f t="shared" ref="C2701:C2707" si="22">$F$56</f>
        <v>0.43978546409548197</v>
      </c>
    </row>
    <row r="2702" spans="2:3" x14ac:dyDescent="0.25">
      <c r="B2702">
        <v>2.2241253516911055</v>
      </c>
      <c r="C2702">
        <f t="shared" si="22"/>
        <v>0.43978546409548197</v>
      </c>
    </row>
    <row r="2703" spans="2:3" x14ac:dyDescent="0.25">
      <c r="B2703">
        <v>2.2421750614884184</v>
      </c>
      <c r="C2703">
        <f t="shared" si="22"/>
        <v>0.43978546409548197</v>
      </c>
    </row>
    <row r="2704" spans="2:3" x14ac:dyDescent="0.25">
      <c r="B2704">
        <v>2.2602247712857313</v>
      </c>
      <c r="C2704">
        <f t="shared" si="22"/>
        <v>0.43978546409548197</v>
      </c>
    </row>
    <row r="2705" spans="2:3" x14ac:dyDescent="0.25">
      <c r="B2705">
        <v>2.2782744810830438</v>
      </c>
      <c r="C2705">
        <f t="shared" si="22"/>
        <v>0.43978546409548197</v>
      </c>
    </row>
    <row r="2706" spans="2:3" x14ac:dyDescent="0.25">
      <c r="B2706">
        <v>2.2963241908803567</v>
      </c>
      <c r="C2706">
        <f t="shared" si="22"/>
        <v>0.43978546409548197</v>
      </c>
    </row>
    <row r="2707" spans="2:3" x14ac:dyDescent="0.25">
      <c r="B2707">
        <v>2.3063518074344196</v>
      </c>
      <c r="C2707">
        <f t="shared" si="22"/>
        <v>0.43978546409548197</v>
      </c>
    </row>
    <row r="2708" spans="2:3" x14ac:dyDescent="0.25">
      <c r="B2708">
        <v>2.3063518074344196</v>
      </c>
      <c r="C2708">
        <v>0</v>
      </c>
    </row>
    <row r="2709" spans="2:3" x14ac:dyDescent="0.25">
      <c r="B2709">
        <v>2.3063518074344196</v>
      </c>
      <c r="C2709">
        <f>0</f>
        <v>0</v>
      </c>
    </row>
    <row r="2710" spans="2:3" x14ac:dyDescent="0.25">
      <c r="B2710">
        <v>2.3063518074344196</v>
      </c>
      <c r="C2710">
        <f t="shared" ref="C2710:C2716" si="23">$F$57</f>
        <v>0.39131931090944844</v>
      </c>
    </row>
    <row r="2711" spans="2:3" x14ac:dyDescent="0.25">
      <c r="B2711">
        <v>2.3244015172317325</v>
      </c>
      <c r="C2711">
        <f t="shared" si="23"/>
        <v>0.39131931090944844</v>
      </c>
    </row>
    <row r="2712" spans="2:3" x14ac:dyDescent="0.25">
      <c r="B2712">
        <v>2.3424512270290454</v>
      </c>
      <c r="C2712">
        <f t="shared" si="23"/>
        <v>0.39131931090944844</v>
      </c>
    </row>
    <row r="2713" spans="2:3" x14ac:dyDescent="0.25">
      <c r="B2713">
        <v>2.3605009368263583</v>
      </c>
      <c r="C2713">
        <f t="shared" si="23"/>
        <v>0.39131931090944844</v>
      </c>
    </row>
    <row r="2714" spans="2:3" x14ac:dyDescent="0.25">
      <c r="B2714">
        <v>2.3785506466236708</v>
      </c>
      <c r="C2714">
        <f t="shared" si="23"/>
        <v>0.39131931090944844</v>
      </c>
    </row>
    <row r="2715" spans="2:3" x14ac:dyDescent="0.25">
      <c r="B2715">
        <v>2.3966003564209837</v>
      </c>
      <c r="C2715">
        <f t="shared" si="23"/>
        <v>0.39131931090944844</v>
      </c>
    </row>
    <row r="2716" spans="2:3" x14ac:dyDescent="0.25">
      <c r="B2716">
        <v>2.4066279729750466</v>
      </c>
      <c r="C2716">
        <f t="shared" si="23"/>
        <v>0.39131931090944844</v>
      </c>
    </row>
    <row r="2717" spans="2:3" x14ac:dyDescent="0.25">
      <c r="B2717">
        <v>2.4066279729750466</v>
      </c>
      <c r="C2717">
        <v>0</v>
      </c>
    </row>
    <row r="2718" spans="2:3" x14ac:dyDescent="0.25">
      <c r="B2718">
        <v>2.4066279729750466</v>
      </c>
      <c r="C2718">
        <f>0</f>
        <v>0</v>
      </c>
    </row>
    <row r="2719" spans="2:3" x14ac:dyDescent="0.25">
      <c r="B2719">
        <v>2.4066279729750466</v>
      </c>
      <c r="C2719">
        <f t="shared" ref="C2719:C2725" si="24">$F$58</f>
        <v>0.33268124903005347</v>
      </c>
    </row>
    <row r="2720" spans="2:3" x14ac:dyDescent="0.25">
      <c r="B2720">
        <v>2.4246776827723595</v>
      </c>
      <c r="C2720">
        <f t="shared" si="24"/>
        <v>0.33268124903005347</v>
      </c>
    </row>
    <row r="2721" spans="2:3" x14ac:dyDescent="0.25">
      <c r="B2721">
        <v>2.4427273925696724</v>
      </c>
      <c r="C2721">
        <f t="shared" si="24"/>
        <v>0.33268124903005347</v>
      </c>
    </row>
    <row r="2722" spans="2:3" x14ac:dyDescent="0.25">
      <c r="B2722">
        <v>2.4607771023669853</v>
      </c>
      <c r="C2722">
        <f t="shared" si="24"/>
        <v>0.33268124903005347</v>
      </c>
    </row>
    <row r="2723" spans="2:3" x14ac:dyDescent="0.25">
      <c r="B2723">
        <v>2.4788268121642978</v>
      </c>
      <c r="C2723">
        <f t="shared" si="24"/>
        <v>0.33268124903005347</v>
      </c>
    </row>
    <row r="2724" spans="2:3" x14ac:dyDescent="0.25">
      <c r="B2724">
        <v>2.4968765219616107</v>
      </c>
      <c r="C2724">
        <f t="shared" si="24"/>
        <v>0.33268124903005347</v>
      </c>
    </row>
    <row r="2725" spans="2:3" x14ac:dyDescent="0.25">
      <c r="B2725">
        <v>2.5069041385156732</v>
      </c>
      <c r="C2725">
        <f t="shared" si="24"/>
        <v>0.33268124903005347</v>
      </c>
    </row>
    <row r="2726" spans="2:3" x14ac:dyDescent="0.25">
      <c r="B2726">
        <v>2.5069041385156732</v>
      </c>
      <c r="C2726">
        <v>0</v>
      </c>
    </row>
    <row r="2727" spans="2:3" x14ac:dyDescent="0.25">
      <c r="B2727">
        <v>2.5069041385156732</v>
      </c>
      <c r="C2727">
        <f>0</f>
        <v>0</v>
      </c>
    </row>
    <row r="2728" spans="2:3" x14ac:dyDescent="0.25">
      <c r="B2728">
        <v>2.5069041385156732</v>
      </c>
      <c r="C2728">
        <f t="shared" ref="C2728:C2734" si="25">$F$59</f>
        <v>0.28591041395957933</v>
      </c>
    </row>
    <row r="2729" spans="2:3" x14ac:dyDescent="0.25">
      <c r="B2729">
        <v>2.5249538483129861</v>
      </c>
      <c r="C2729">
        <f t="shared" si="25"/>
        <v>0.28591041395957933</v>
      </c>
    </row>
    <row r="2730" spans="2:3" x14ac:dyDescent="0.25">
      <c r="B2730">
        <v>2.543003558110299</v>
      </c>
      <c r="C2730">
        <f t="shared" si="25"/>
        <v>0.28591041395957933</v>
      </c>
    </row>
    <row r="2731" spans="2:3" x14ac:dyDescent="0.25">
      <c r="B2731">
        <v>2.5610532679076119</v>
      </c>
      <c r="C2731">
        <f t="shared" si="25"/>
        <v>0.28591041395957933</v>
      </c>
    </row>
    <row r="2732" spans="2:3" x14ac:dyDescent="0.25">
      <c r="B2732">
        <v>2.5791029777049244</v>
      </c>
      <c r="C2732">
        <f t="shared" si="25"/>
        <v>0.28591041395957933</v>
      </c>
    </row>
    <row r="2733" spans="2:3" x14ac:dyDescent="0.25">
      <c r="B2733">
        <v>2.5971526875022373</v>
      </c>
      <c r="C2733">
        <f t="shared" si="25"/>
        <v>0.28591041395957933</v>
      </c>
    </row>
    <row r="2734" spans="2:3" x14ac:dyDescent="0.25">
      <c r="B2734">
        <v>2.6071803040563002</v>
      </c>
      <c r="C2734">
        <f t="shared" si="25"/>
        <v>0.28591041395957933</v>
      </c>
    </row>
    <row r="2735" spans="2:3" x14ac:dyDescent="0.25">
      <c r="B2735">
        <v>2.6071803040563002</v>
      </c>
      <c r="C2735">
        <v>0</v>
      </c>
    </row>
    <row r="2736" spans="2:3" x14ac:dyDescent="0.25">
      <c r="B2736">
        <v>2.6071803040563002</v>
      </c>
      <c r="C2736">
        <f>0</f>
        <v>0</v>
      </c>
    </row>
    <row r="2737" spans="2:3" x14ac:dyDescent="0.25">
      <c r="B2737">
        <v>2.6071803040563002</v>
      </c>
      <c r="C2737">
        <f t="shared" ref="C2737:C2743" si="26">$F$60</f>
        <v>0.23365472616229394</v>
      </c>
    </row>
    <row r="2738" spans="2:3" x14ac:dyDescent="0.25">
      <c r="B2738">
        <v>2.6252300138536131</v>
      </c>
      <c r="C2738">
        <f t="shared" si="26"/>
        <v>0.23365472616229394</v>
      </c>
    </row>
    <row r="2739" spans="2:3" x14ac:dyDescent="0.25">
      <c r="B2739">
        <v>2.643279723650926</v>
      </c>
      <c r="C2739">
        <f t="shared" si="26"/>
        <v>0.23365472616229394</v>
      </c>
    </row>
    <row r="2740" spans="2:3" x14ac:dyDescent="0.25">
      <c r="B2740">
        <v>2.6613294334482389</v>
      </c>
      <c r="C2740">
        <f t="shared" si="26"/>
        <v>0.23365472616229394</v>
      </c>
    </row>
    <row r="2741" spans="2:3" x14ac:dyDescent="0.25">
      <c r="B2741">
        <v>2.6793791432455514</v>
      </c>
      <c r="C2741">
        <f t="shared" si="26"/>
        <v>0.23365472616229394</v>
      </c>
    </row>
    <row r="2742" spans="2:3" x14ac:dyDescent="0.25">
      <c r="B2742">
        <v>2.6974288530428643</v>
      </c>
      <c r="C2742">
        <f t="shared" si="26"/>
        <v>0.23365472616229394</v>
      </c>
    </row>
    <row r="2743" spans="2:3" x14ac:dyDescent="0.25">
      <c r="B2743">
        <v>2.7074564695969272</v>
      </c>
      <c r="C2743">
        <f t="shared" si="26"/>
        <v>0.23365472616229394</v>
      </c>
    </row>
    <row r="2744" spans="2:3" x14ac:dyDescent="0.25">
      <c r="B2744">
        <v>2.7074564695969272</v>
      </c>
      <c r="C2744">
        <v>0</v>
      </c>
    </row>
    <row r="2745" spans="2:3" x14ac:dyDescent="0.25">
      <c r="B2745">
        <v>2.7074564695969272</v>
      </c>
      <c r="C2745">
        <f>0</f>
        <v>0</v>
      </c>
    </row>
    <row r="2746" spans="2:3" x14ac:dyDescent="0.25">
      <c r="B2746">
        <v>2.7074564695969272</v>
      </c>
      <c r="C2746">
        <f t="shared" ref="C2746:C2752" si="27">$F$61</f>
        <v>0.19137149786830526</v>
      </c>
    </row>
    <row r="2747" spans="2:3" x14ac:dyDescent="0.25">
      <c r="B2747">
        <v>2.7255061793942401</v>
      </c>
      <c r="C2747">
        <f t="shared" si="27"/>
        <v>0.19137149786830526</v>
      </c>
    </row>
    <row r="2748" spans="2:3" x14ac:dyDescent="0.25">
      <c r="B2748">
        <v>2.743555889191553</v>
      </c>
      <c r="C2748">
        <f t="shared" si="27"/>
        <v>0.19137149786830526</v>
      </c>
    </row>
    <row r="2749" spans="2:3" x14ac:dyDescent="0.25">
      <c r="B2749">
        <v>2.7616055989888659</v>
      </c>
      <c r="C2749">
        <f t="shared" si="27"/>
        <v>0.19137149786830526</v>
      </c>
    </row>
    <row r="2750" spans="2:3" x14ac:dyDescent="0.25">
      <c r="B2750">
        <v>2.7796553087861784</v>
      </c>
      <c r="C2750">
        <f t="shared" si="27"/>
        <v>0.19137149786830526</v>
      </c>
    </row>
    <row r="2751" spans="2:3" x14ac:dyDescent="0.25">
      <c r="B2751">
        <v>2.7977050185834913</v>
      </c>
      <c r="C2751">
        <f t="shared" si="27"/>
        <v>0.19137149786830526</v>
      </c>
    </row>
    <row r="2752" spans="2:3" x14ac:dyDescent="0.25">
      <c r="B2752">
        <v>2.8077326351375542</v>
      </c>
      <c r="C2752">
        <f t="shared" si="27"/>
        <v>0.19137149786830526</v>
      </c>
    </row>
    <row r="2753" spans="2:3" x14ac:dyDescent="0.25">
      <c r="B2753">
        <v>2.8077326351375542</v>
      </c>
      <c r="C2753">
        <v>0</v>
      </c>
    </row>
    <row r="2754" spans="2:3" x14ac:dyDescent="0.25">
      <c r="B2754">
        <v>2.8077326351375542</v>
      </c>
      <c r="C2754">
        <f>0</f>
        <v>0</v>
      </c>
    </row>
    <row r="2755" spans="2:3" x14ac:dyDescent="0.25">
      <c r="B2755">
        <v>2.8077326351375542</v>
      </c>
      <c r="C2755">
        <f t="shared" ref="C2755:C2761" si="28">$F$62</f>
        <v>0.15985852583788132</v>
      </c>
    </row>
    <row r="2756" spans="2:3" x14ac:dyDescent="0.25">
      <c r="B2756">
        <v>2.8257823449348671</v>
      </c>
      <c r="C2756">
        <f t="shared" si="28"/>
        <v>0.15985852583788132</v>
      </c>
    </row>
    <row r="2757" spans="2:3" x14ac:dyDescent="0.25">
      <c r="B2757">
        <v>2.84383205473218</v>
      </c>
      <c r="C2757">
        <f t="shared" si="28"/>
        <v>0.15985852583788132</v>
      </c>
    </row>
    <row r="2758" spans="2:3" x14ac:dyDescent="0.25">
      <c r="B2758">
        <v>2.8618817645294929</v>
      </c>
      <c r="C2758">
        <f t="shared" si="28"/>
        <v>0.15985852583788132</v>
      </c>
    </row>
    <row r="2759" spans="2:3" x14ac:dyDescent="0.25">
      <c r="B2759">
        <v>2.8799314743268054</v>
      </c>
      <c r="C2759">
        <f t="shared" si="28"/>
        <v>0.15985852583788132</v>
      </c>
    </row>
    <row r="2760" spans="2:3" x14ac:dyDescent="0.25">
      <c r="B2760">
        <v>2.8979811841241183</v>
      </c>
      <c r="C2760">
        <f t="shared" si="28"/>
        <v>0.15985852583788132</v>
      </c>
    </row>
    <row r="2761" spans="2:3" x14ac:dyDescent="0.25">
      <c r="B2761">
        <v>2.9080088006781812</v>
      </c>
      <c r="C2761">
        <f t="shared" si="28"/>
        <v>0.15985852583788132</v>
      </c>
    </row>
    <row r="2762" spans="2:3" x14ac:dyDescent="0.25">
      <c r="B2762">
        <v>2.9080088006781812</v>
      </c>
      <c r="C2762">
        <v>0</v>
      </c>
    </row>
    <row r="2763" spans="2:3" x14ac:dyDescent="0.25">
      <c r="B2763">
        <v>2.9080088006781812</v>
      </c>
      <c r="C2763">
        <f>0</f>
        <v>0</v>
      </c>
    </row>
    <row r="2764" spans="2:3" x14ac:dyDescent="0.25">
      <c r="B2764">
        <v>2.9080088006781812</v>
      </c>
      <c r="C2764">
        <f t="shared" ref="C2764:C2770" si="29">$F$63</f>
        <v>0.13203536382367836</v>
      </c>
    </row>
    <row r="2765" spans="2:3" x14ac:dyDescent="0.25">
      <c r="B2765">
        <v>2.9260585104754941</v>
      </c>
      <c r="C2765">
        <f t="shared" si="29"/>
        <v>0.13203536382367836</v>
      </c>
    </row>
    <row r="2766" spans="2:3" x14ac:dyDescent="0.25">
      <c r="B2766">
        <v>2.9441082202728071</v>
      </c>
      <c r="C2766">
        <f t="shared" si="29"/>
        <v>0.13203536382367836</v>
      </c>
    </row>
    <row r="2767" spans="2:3" x14ac:dyDescent="0.25">
      <c r="B2767">
        <v>2.96215793007012</v>
      </c>
      <c r="C2767">
        <f t="shared" si="29"/>
        <v>0.13203536382367836</v>
      </c>
    </row>
    <row r="2768" spans="2:3" x14ac:dyDescent="0.25">
      <c r="B2768">
        <v>2.9802076398674324</v>
      </c>
      <c r="C2768">
        <f t="shared" si="29"/>
        <v>0.13203536382367836</v>
      </c>
    </row>
    <row r="2769" spans="2:3" x14ac:dyDescent="0.25">
      <c r="B2769">
        <v>2.9982573496647453</v>
      </c>
      <c r="C2769">
        <f t="shared" si="29"/>
        <v>0.13203536382367836</v>
      </c>
    </row>
    <row r="2770" spans="2:3" x14ac:dyDescent="0.25">
      <c r="B2770">
        <v>3.0082849662188078</v>
      </c>
      <c r="C2770">
        <f t="shared" si="29"/>
        <v>0.13203536382367836</v>
      </c>
    </row>
    <row r="2771" spans="2:3" x14ac:dyDescent="0.25">
      <c r="B2771">
        <v>3.0082849662188078</v>
      </c>
      <c r="C2771">
        <v>0</v>
      </c>
    </row>
    <row r="2772" spans="2:3" x14ac:dyDescent="0.25">
      <c r="B2772">
        <v>3.0082849662188078</v>
      </c>
      <c r="C2772">
        <f>0</f>
        <v>0</v>
      </c>
    </row>
    <row r="2773" spans="2:3" x14ac:dyDescent="0.25">
      <c r="B2773">
        <v>3.0082849662188078</v>
      </c>
      <c r="C2773">
        <f t="shared" ref="C2773:C2779" si="30">$F$64</f>
        <v>9.0649656884987467E-2</v>
      </c>
    </row>
    <row r="2774" spans="2:3" x14ac:dyDescent="0.25">
      <c r="B2774">
        <v>3.0263346760161207</v>
      </c>
      <c r="C2774">
        <f t="shared" si="30"/>
        <v>9.0649656884987467E-2</v>
      </c>
    </row>
    <row r="2775" spans="2:3" x14ac:dyDescent="0.25">
      <c r="B2775">
        <v>3.0443843858134336</v>
      </c>
      <c r="C2775">
        <f t="shared" si="30"/>
        <v>9.0649656884987467E-2</v>
      </c>
    </row>
    <row r="2776" spans="2:3" x14ac:dyDescent="0.25">
      <c r="B2776">
        <v>3.0624340956107465</v>
      </c>
      <c r="C2776">
        <f t="shared" si="30"/>
        <v>9.0649656884987467E-2</v>
      </c>
    </row>
    <row r="2777" spans="2:3" x14ac:dyDescent="0.25">
      <c r="B2777">
        <v>3.080483805408059</v>
      </c>
      <c r="C2777">
        <f t="shared" si="30"/>
        <v>9.0649656884987467E-2</v>
      </c>
    </row>
    <row r="2778" spans="2:3" x14ac:dyDescent="0.25">
      <c r="B2778">
        <v>3.0985335152053719</v>
      </c>
      <c r="C2778">
        <f t="shared" si="30"/>
        <v>9.0649656884987467E-2</v>
      </c>
    </row>
    <row r="2779" spans="2:3" x14ac:dyDescent="0.25">
      <c r="B2779">
        <v>3.1085611317594348</v>
      </c>
      <c r="C2779">
        <f t="shared" si="30"/>
        <v>9.0649656884987467E-2</v>
      </c>
    </row>
    <row r="2780" spans="2:3" x14ac:dyDescent="0.25">
      <c r="B2780">
        <v>3.1085611317594348</v>
      </c>
      <c r="C2780">
        <v>0</v>
      </c>
    </row>
    <row r="2781" spans="2:3" x14ac:dyDescent="0.25">
      <c r="B2781">
        <v>3.1085611317594348</v>
      </c>
      <c r="C2781">
        <f>0</f>
        <v>0</v>
      </c>
    </row>
    <row r="2782" spans="2:3" x14ac:dyDescent="0.25">
      <c r="B2782">
        <v>3.1085611317594348</v>
      </c>
      <c r="C2782">
        <f t="shared" ref="C2782:C2788" si="31">$F$65</f>
        <v>7.2400055993949386E-2</v>
      </c>
    </row>
    <row r="2783" spans="2:3" x14ac:dyDescent="0.25">
      <c r="B2783">
        <v>3.1266108415567477</v>
      </c>
      <c r="C2783">
        <f t="shared" si="31"/>
        <v>7.2400055993949386E-2</v>
      </c>
    </row>
    <row r="2784" spans="2:3" x14ac:dyDescent="0.25">
      <c r="B2784">
        <v>3.1446605513540606</v>
      </c>
      <c r="C2784">
        <f t="shared" si="31"/>
        <v>7.2400055993949386E-2</v>
      </c>
    </row>
    <row r="2785" spans="2:3" x14ac:dyDescent="0.25">
      <c r="B2785">
        <v>3.1627102611513735</v>
      </c>
      <c r="C2785">
        <f t="shared" si="31"/>
        <v>7.2400055993949386E-2</v>
      </c>
    </row>
    <row r="2786" spans="2:3" x14ac:dyDescent="0.25">
      <c r="B2786">
        <v>3.180759970948686</v>
      </c>
      <c r="C2786">
        <f t="shared" si="31"/>
        <v>7.2400055993949386E-2</v>
      </c>
    </row>
    <row r="2787" spans="2:3" x14ac:dyDescent="0.25">
      <c r="B2787">
        <v>3.1988096807459989</v>
      </c>
      <c r="C2787">
        <f t="shared" si="31"/>
        <v>7.2400055993949386E-2</v>
      </c>
    </row>
    <row r="2788" spans="2:3" x14ac:dyDescent="0.25">
      <c r="B2788">
        <v>3.2088372973000618</v>
      </c>
      <c r="C2788">
        <f t="shared" si="31"/>
        <v>7.2400055993949386E-2</v>
      </c>
    </row>
    <row r="2789" spans="2:3" x14ac:dyDescent="0.25">
      <c r="B2789">
        <v>3.2088372973000618</v>
      </c>
      <c r="C2789">
        <v>0</v>
      </c>
    </row>
    <row r="2790" spans="2:3" x14ac:dyDescent="0.25">
      <c r="B2790">
        <v>3.2088372973000618</v>
      </c>
      <c r="C2790">
        <f>0</f>
        <v>0</v>
      </c>
    </row>
    <row r="2791" spans="2:3" x14ac:dyDescent="0.25">
      <c r="B2791">
        <v>3.2088372973000618</v>
      </c>
      <c r="C2791">
        <f t="shared" ref="C2791:C2797" si="32">$F$66</f>
        <v>5.9934481614827124E-2</v>
      </c>
    </row>
    <row r="2792" spans="2:3" x14ac:dyDescent="0.25">
      <c r="B2792">
        <v>3.2268870070973747</v>
      </c>
      <c r="C2792">
        <f t="shared" si="32"/>
        <v>5.9934481614827124E-2</v>
      </c>
    </row>
    <row r="2793" spans="2:3" x14ac:dyDescent="0.25">
      <c r="B2793">
        <v>3.2449367168946877</v>
      </c>
      <c r="C2793">
        <f t="shared" si="32"/>
        <v>5.9934481614827124E-2</v>
      </c>
    </row>
    <row r="2794" spans="2:3" x14ac:dyDescent="0.25">
      <c r="B2794">
        <v>3.2629864266920006</v>
      </c>
      <c r="C2794">
        <f t="shared" si="32"/>
        <v>5.9934481614827124E-2</v>
      </c>
    </row>
    <row r="2795" spans="2:3" x14ac:dyDescent="0.25">
      <c r="B2795">
        <v>3.281036136489313</v>
      </c>
      <c r="C2795">
        <f t="shared" si="32"/>
        <v>5.9934481614827124E-2</v>
      </c>
    </row>
    <row r="2796" spans="2:3" x14ac:dyDescent="0.25">
      <c r="B2796">
        <v>3.2990858462866259</v>
      </c>
      <c r="C2796">
        <f t="shared" si="32"/>
        <v>5.9934481614827124E-2</v>
      </c>
    </row>
    <row r="2797" spans="2:3" x14ac:dyDescent="0.25">
      <c r="B2797">
        <v>3.3091134628406889</v>
      </c>
      <c r="C2797">
        <f t="shared" si="32"/>
        <v>5.9934481614827124E-2</v>
      </c>
    </row>
    <row r="2798" spans="2:3" x14ac:dyDescent="0.25">
      <c r="B2798">
        <v>3.3091134628406889</v>
      </c>
      <c r="C2798">
        <v>0</v>
      </c>
    </row>
    <row r="2799" spans="2:3" x14ac:dyDescent="0.25">
      <c r="B2799">
        <v>3.3091134628406889</v>
      </c>
      <c r="C2799">
        <f>0</f>
        <v>0</v>
      </c>
    </row>
    <row r="2800" spans="2:3" x14ac:dyDescent="0.25">
      <c r="B2800">
        <v>3.3091134628406889</v>
      </c>
      <c r="C2800">
        <f t="shared" ref="C2800:C2806" si="33">$F$67</f>
        <v>4.1684880723789036E-2</v>
      </c>
    </row>
    <row r="2801" spans="2:3" x14ac:dyDescent="0.25">
      <c r="B2801">
        <v>3.3271631726380018</v>
      </c>
      <c r="C2801">
        <f t="shared" si="33"/>
        <v>4.1684880723789036E-2</v>
      </c>
    </row>
    <row r="2802" spans="2:3" x14ac:dyDescent="0.25">
      <c r="B2802">
        <v>3.3452128824353147</v>
      </c>
      <c r="C2802">
        <f t="shared" si="33"/>
        <v>4.1684880723789036E-2</v>
      </c>
    </row>
    <row r="2803" spans="2:3" x14ac:dyDescent="0.25">
      <c r="B2803">
        <v>3.3632625922326276</v>
      </c>
      <c r="C2803">
        <f t="shared" si="33"/>
        <v>4.1684880723789036E-2</v>
      </c>
    </row>
    <row r="2804" spans="2:3" x14ac:dyDescent="0.25">
      <c r="B2804">
        <v>3.38131230202994</v>
      </c>
      <c r="C2804">
        <f t="shared" si="33"/>
        <v>4.1684880723789036E-2</v>
      </c>
    </row>
    <row r="2805" spans="2:3" x14ac:dyDescent="0.25">
      <c r="B2805">
        <v>3.3993620118272529</v>
      </c>
      <c r="C2805">
        <f t="shared" si="33"/>
        <v>4.1684880723789036E-2</v>
      </c>
    </row>
    <row r="2806" spans="2:3" x14ac:dyDescent="0.25">
      <c r="B2806">
        <v>3.4093896283813159</v>
      </c>
      <c r="C2806">
        <f t="shared" si="33"/>
        <v>4.1684880723789036E-2</v>
      </c>
    </row>
    <row r="2807" spans="2:3" x14ac:dyDescent="0.25">
      <c r="B2807">
        <v>3.4093896283813159</v>
      </c>
      <c r="C2807">
        <v>0</v>
      </c>
    </row>
    <row r="2808" spans="2:3" x14ac:dyDescent="0.25">
      <c r="B2808">
        <v>3.4093896283813159</v>
      </c>
      <c r="C2808">
        <f>0</f>
        <v>0</v>
      </c>
    </row>
    <row r="2809" spans="2:3" x14ac:dyDescent="0.25">
      <c r="B2809">
        <v>3.4093896283813159</v>
      </c>
      <c r="C2809">
        <f t="shared" ref="C2809:C2815" si="34">$F$68</f>
        <v>3.1014349055259193E-2</v>
      </c>
    </row>
    <row r="2810" spans="2:3" x14ac:dyDescent="0.25">
      <c r="B2810">
        <v>3.4274393381786288</v>
      </c>
      <c r="C2810">
        <f t="shared" si="34"/>
        <v>3.1014349055259193E-2</v>
      </c>
    </row>
    <row r="2811" spans="2:3" x14ac:dyDescent="0.25">
      <c r="B2811">
        <v>3.4454890479759417</v>
      </c>
      <c r="C2811">
        <f t="shared" si="34"/>
        <v>3.1014349055259193E-2</v>
      </c>
    </row>
    <row r="2812" spans="2:3" x14ac:dyDescent="0.25">
      <c r="B2812">
        <v>3.4635387577732546</v>
      </c>
      <c r="C2812">
        <f t="shared" si="34"/>
        <v>3.1014349055259193E-2</v>
      </c>
    </row>
    <row r="2813" spans="2:3" x14ac:dyDescent="0.25">
      <c r="B2813">
        <v>3.4815884675705671</v>
      </c>
      <c r="C2813">
        <f t="shared" si="34"/>
        <v>3.1014349055259193E-2</v>
      </c>
    </row>
    <row r="2814" spans="2:3" x14ac:dyDescent="0.25">
      <c r="B2814">
        <v>3.49963817736788</v>
      </c>
      <c r="C2814">
        <f t="shared" si="34"/>
        <v>3.1014349055259193E-2</v>
      </c>
    </row>
    <row r="2815" spans="2:3" x14ac:dyDescent="0.25">
      <c r="B2815">
        <v>3.5096657939219424</v>
      </c>
      <c r="C2815">
        <f t="shared" si="34"/>
        <v>3.1014349055259193E-2</v>
      </c>
    </row>
    <row r="2816" spans="2:3" x14ac:dyDescent="0.25">
      <c r="B2816">
        <v>3.5096657939219424</v>
      </c>
      <c r="C2816">
        <v>0</v>
      </c>
    </row>
    <row r="2817" spans="2:3" x14ac:dyDescent="0.25">
      <c r="B2817">
        <v>3.5096657939219424</v>
      </c>
      <c r="C2817">
        <f>0</f>
        <v>0</v>
      </c>
    </row>
    <row r="2818" spans="2:3" x14ac:dyDescent="0.25">
      <c r="B2818">
        <v>3.5096657939219424</v>
      </c>
      <c r="C2818">
        <f t="shared" ref="C2818:C2824" si="35">$F$69</f>
        <v>2.4432525783082946E-2</v>
      </c>
    </row>
    <row r="2819" spans="2:3" x14ac:dyDescent="0.25">
      <c r="B2819">
        <v>3.5277155037192554</v>
      </c>
      <c r="C2819">
        <f t="shared" si="35"/>
        <v>2.4432525783082946E-2</v>
      </c>
    </row>
    <row r="2820" spans="2:3" x14ac:dyDescent="0.25">
      <c r="B2820">
        <v>3.5457652135165683</v>
      </c>
      <c r="C2820">
        <f t="shared" si="35"/>
        <v>2.4432525783082946E-2</v>
      </c>
    </row>
    <row r="2821" spans="2:3" x14ac:dyDescent="0.25">
      <c r="B2821">
        <v>3.5638149233138812</v>
      </c>
      <c r="C2821">
        <f t="shared" si="35"/>
        <v>2.4432525783082946E-2</v>
      </c>
    </row>
    <row r="2822" spans="2:3" x14ac:dyDescent="0.25">
      <c r="B2822">
        <v>3.5818646331111936</v>
      </c>
      <c r="C2822">
        <f t="shared" si="35"/>
        <v>2.4432525783082946E-2</v>
      </c>
    </row>
    <row r="2823" spans="2:3" x14ac:dyDescent="0.25">
      <c r="B2823">
        <v>3.5999143429085065</v>
      </c>
      <c r="C2823">
        <f t="shared" si="35"/>
        <v>2.4432525783082946E-2</v>
      </c>
    </row>
    <row r="2824" spans="2:3" x14ac:dyDescent="0.25">
      <c r="B2824">
        <v>3.6099419594625695</v>
      </c>
      <c r="C2824">
        <f t="shared" si="35"/>
        <v>2.4432525783082946E-2</v>
      </c>
    </row>
    <row r="2825" spans="2:3" x14ac:dyDescent="0.25">
      <c r="B2825">
        <v>3.6099419594625695</v>
      </c>
      <c r="C2825">
        <v>0</v>
      </c>
    </row>
    <row r="2826" spans="2:3" x14ac:dyDescent="0.25">
      <c r="B2826">
        <v>3.6099419594625695</v>
      </c>
      <c r="C2826">
        <f>0</f>
        <v>0</v>
      </c>
    </row>
    <row r="2827" spans="2:3" x14ac:dyDescent="0.25">
      <c r="B2827">
        <v>3.6099419594625695</v>
      </c>
      <c r="C2827">
        <f t="shared" ref="C2827:C2833" si="36">$F$70</f>
        <v>1.6953181155608486E-2</v>
      </c>
    </row>
    <row r="2828" spans="2:3" x14ac:dyDescent="0.25">
      <c r="B2828">
        <v>3.6279916692598824</v>
      </c>
      <c r="C2828">
        <f t="shared" si="36"/>
        <v>1.6953181155608486E-2</v>
      </c>
    </row>
    <row r="2829" spans="2:3" x14ac:dyDescent="0.25">
      <c r="B2829">
        <v>3.6460413790571953</v>
      </c>
      <c r="C2829">
        <f t="shared" si="36"/>
        <v>1.6953181155608486E-2</v>
      </c>
    </row>
    <row r="2830" spans="2:3" x14ac:dyDescent="0.25">
      <c r="B2830">
        <v>3.6640910888545082</v>
      </c>
      <c r="C2830">
        <f t="shared" si="36"/>
        <v>1.6953181155608486E-2</v>
      </c>
    </row>
    <row r="2831" spans="2:3" x14ac:dyDescent="0.25">
      <c r="B2831">
        <v>3.6821407986518206</v>
      </c>
      <c r="C2831">
        <f t="shared" si="36"/>
        <v>1.6953181155608486E-2</v>
      </c>
    </row>
    <row r="2832" spans="2:3" x14ac:dyDescent="0.25">
      <c r="B2832">
        <v>3.7001905084491336</v>
      </c>
      <c r="C2832">
        <f t="shared" si="36"/>
        <v>1.6953181155608486E-2</v>
      </c>
    </row>
    <row r="2833" spans="2:3" x14ac:dyDescent="0.25">
      <c r="B2833">
        <v>3.7102181250031965</v>
      </c>
      <c r="C2833">
        <f t="shared" si="36"/>
        <v>1.6953181155608486E-2</v>
      </c>
    </row>
    <row r="2834" spans="2:3" x14ac:dyDescent="0.25">
      <c r="B2834">
        <v>3.7102181250031965</v>
      </c>
      <c r="C2834">
        <v>0</v>
      </c>
    </row>
    <row r="2835" spans="2:3" x14ac:dyDescent="0.25">
      <c r="B2835">
        <v>3.7102181250031965</v>
      </c>
      <c r="C2835">
        <f>0</f>
        <v>0</v>
      </c>
    </row>
    <row r="2836" spans="2:3" x14ac:dyDescent="0.25">
      <c r="B2836">
        <v>3.7102181250031965</v>
      </c>
      <c r="C2836">
        <f t="shared" ref="C2836:C2842" si="37">$F$71</f>
        <v>1.3163646544354432E-2</v>
      </c>
    </row>
    <row r="2837" spans="2:3" x14ac:dyDescent="0.25">
      <c r="B2837">
        <v>3.7282678348005094</v>
      </c>
      <c r="C2837">
        <f t="shared" si="37"/>
        <v>1.3163646544354432E-2</v>
      </c>
    </row>
    <row r="2838" spans="2:3" x14ac:dyDescent="0.25">
      <c r="B2838">
        <v>3.7463175445978223</v>
      </c>
      <c r="C2838">
        <f t="shared" si="37"/>
        <v>1.3163646544354432E-2</v>
      </c>
    </row>
    <row r="2839" spans="2:3" x14ac:dyDescent="0.25">
      <c r="B2839">
        <v>3.7643672543951352</v>
      </c>
      <c r="C2839">
        <f t="shared" si="37"/>
        <v>1.3163646544354432E-2</v>
      </c>
    </row>
    <row r="2840" spans="2:3" x14ac:dyDescent="0.25">
      <c r="B2840">
        <v>3.7824169641924477</v>
      </c>
      <c r="C2840">
        <f t="shared" si="37"/>
        <v>1.3163646544354432E-2</v>
      </c>
    </row>
    <row r="2841" spans="2:3" x14ac:dyDescent="0.25">
      <c r="B2841">
        <v>3.8004666739897606</v>
      </c>
      <c r="C2841">
        <f t="shared" si="37"/>
        <v>1.3163646544354432E-2</v>
      </c>
    </row>
    <row r="2842" spans="2:3" x14ac:dyDescent="0.25">
      <c r="B2842">
        <v>3.8104942905438235</v>
      </c>
      <c r="C2842">
        <f t="shared" si="37"/>
        <v>1.3163646544354432E-2</v>
      </c>
    </row>
    <row r="2843" spans="2:3" x14ac:dyDescent="0.25">
      <c r="B2843">
        <v>3.8104942905438235</v>
      </c>
      <c r="C2843">
        <v>0</v>
      </c>
    </row>
    <row r="2844" spans="2:3" x14ac:dyDescent="0.25">
      <c r="B2844">
        <v>3.8104942905438235</v>
      </c>
      <c r="C2844">
        <f>0</f>
        <v>0</v>
      </c>
    </row>
    <row r="2845" spans="2:3" x14ac:dyDescent="0.25">
      <c r="B2845">
        <v>3.8104942905438235</v>
      </c>
      <c r="C2845">
        <f t="shared" ref="C2845:C2851" si="38">$F$72</f>
        <v>8.1774167927044228E-3</v>
      </c>
    </row>
    <row r="2846" spans="2:3" x14ac:dyDescent="0.25">
      <c r="B2846">
        <v>3.8285440003411364</v>
      </c>
      <c r="C2846">
        <f t="shared" si="38"/>
        <v>8.1774167927044228E-3</v>
      </c>
    </row>
    <row r="2847" spans="2:3" x14ac:dyDescent="0.25">
      <c r="B2847">
        <v>3.8465937101384493</v>
      </c>
      <c r="C2847">
        <f t="shared" si="38"/>
        <v>8.1774167927044228E-3</v>
      </c>
    </row>
    <row r="2848" spans="2:3" x14ac:dyDescent="0.25">
      <c r="B2848">
        <v>3.8646434199357622</v>
      </c>
      <c r="C2848">
        <f t="shared" si="38"/>
        <v>8.1774167927044228E-3</v>
      </c>
    </row>
    <row r="2849" spans="2:3" x14ac:dyDescent="0.25">
      <c r="B2849">
        <v>3.8826931297330747</v>
      </c>
      <c r="C2849">
        <f t="shared" si="38"/>
        <v>8.1774167927044228E-3</v>
      </c>
    </row>
    <row r="2850" spans="2:3" x14ac:dyDescent="0.25">
      <c r="B2850">
        <v>3.9007428395303876</v>
      </c>
      <c r="C2850">
        <f t="shared" si="38"/>
        <v>8.1774167927044228E-3</v>
      </c>
    </row>
    <row r="2851" spans="2:3" x14ac:dyDescent="0.25">
      <c r="B2851">
        <v>3.9107704560844505</v>
      </c>
      <c r="C2851">
        <f t="shared" si="38"/>
        <v>8.1774167927044228E-3</v>
      </c>
    </row>
    <row r="2852" spans="2:3" x14ac:dyDescent="0.25">
      <c r="B2852">
        <v>3.9107704560844505</v>
      </c>
      <c r="C2852">
        <v>0</v>
      </c>
    </row>
    <row r="2853" spans="2:3" x14ac:dyDescent="0.25">
      <c r="B2853">
        <v>3.9107704560844505</v>
      </c>
      <c r="C2853">
        <f>0</f>
        <v>0</v>
      </c>
    </row>
    <row r="2854" spans="2:3" x14ac:dyDescent="0.25">
      <c r="B2854">
        <v>3.9107704560844505</v>
      </c>
      <c r="C2854">
        <f t="shared" ref="C2854:C2860" si="39">$F$73</f>
        <v>5.6843019168811033E-3</v>
      </c>
    </row>
    <row r="2855" spans="2:3" x14ac:dyDescent="0.25">
      <c r="B2855">
        <v>3.9288201658817634</v>
      </c>
      <c r="C2855">
        <f t="shared" si="39"/>
        <v>5.6843019168811033E-3</v>
      </c>
    </row>
    <row r="2856" spans="2:3" x14ac:dyDescent="0.25">
      <c r="B2856">
        <v>3.9468698756790763</v>
      </c>
      <c r="C2856">
        <f t="shared" si="39"/>
        <v>5.6843019168811033E-3</v>
      </c>
    </row>
    <row r="2857" spans="2:3" x14ac:dyDescent="0.25">
      <c r="B2857">
        <v>3.9649195854763892</v>
      </c>
      <c r="C2857">
        <f t="shared" si="39"/>
        <v>5.6843019168811033E-3</v>
      </c>
    </row>
    <row r="2858" spans="2:3" x14ac:dyDescent="0.25">
      <c r="B2858">
        <v>3.9829692952737017</v>
      </c>
      <c r="C2858">
        <f t="shared" si="39"/>
        <v>5.6843019168811033E-3</v>
      </c>
    </row>
    <row r="2859" spans="2:3" x14ac:dyDescent="0.25">
      <c r="B2859">
        <v>4.001019005071015</v>
      </c>
      <c r="C2859">
        <f t="shared" si="39"/>
        <v>5.6843019168811033E-3</v>
      </c>
    </row>
    <row r="2860" spans="2:3" x14ac:dyDescent="0.25">
      <c r="B2860">
        <v>4.0110466216250771</v>
      </c>
      <c r="C2860">
        <f t="shared" si="39"/>
        <v>5.6843019168811033E-3</v>
      </c>
    </row>
    <row r="2861" spans="2:3" x14ac:dyDescent="0.25">
      <c r="B2861">
        <v>4.0110466216250771</v>
      </c>
      <c r="C2861">
        <v>0</v>
      </c>
    </row>
    <row r="2862" spans="2:3" x14ac:dyDescent="0.25">
      <c r="B2862">
        <v>4.0110466216250771</v>
      </c>
      <c r="C2862">
        <f>0</f>
        <v>0</v>
      </c>
    </row>
    <row r="2863" spans="2:3" x14ac:dyDescent="0.25">
      <c r="B2863">
        <v>4.0110466216250771</v>
      </c>
      <c r="C2863">
        <f t="shared" ref="C2863:C2869" si="40">$F$74</f>
        <v>4.4876067764839924E-3</v>
      </c>
    </row>
    <row r="2864" spans="2:3" x14ac:dyDescent="0.25">
      <c r="B2864">
        <v>4.02909633142239</v>
      </c>
      <c r="C2864">
        <f t="shared" si="40"/>
        <v>4.4876067764839924E-3</v>
      </c>
    </row>
    <row r="2865" spans="2:3" x14ac:dyDescent="0.25">
      <c r="B2865">
        <v>4.0471460412197029</v>
      </c>
      <c r="C2865">
        <f t="shared" si="40"/>
        <v>4.4876067764839924E-3</v>
      </c>
    </row>
    <row r="2866" spans="2:3" x14ac:dyDescent="0.25">
      <c r="B2866">
        <v>4.0651957510170158</v>
      </c>
      <c r="C2866">
        <f t="shared" si="40"/>
        <v>4.4876067764839924E-3</v>
      </c>
    </row>
    <row r="2867" spans="2:3" x14ac:dyDescent="0.25">
      <c r="B2867">
        <v>4.0832454608143287</v>
      </c>
      <c r="C2867">
        <f t="shared" si="40"/>
        <v>4.4876067764839924E-3</v>
      </c>
    </row>
    <row r="2868" spans="2:3" x14ac:dyDescent="0.25">
      <c r="B2868">
        <v>4.1012951706116416</v>
      </c>
      <c r="C2868">
        <f t="shared" si="40"/>
        <v>4.4876067764839924E-3</v>
      </c>
    </row>
    <row r="2869" spans="2:3" x14ac:dyDescent="0.25">
      <c r="B2869">
        <v>4.1113227871657045</v>
      </c>
      <c r="C2869">
        <f t="shared" si="40"/>
        <v>4.4876067764839924E-3</v>
      </c>
    </row>
    <row r="2870" spans="2:3" x14ac:dyDescent="0.25">
      <c r="B2870">
        <v>4.1113227871657045</v>
      </c>
      <c r="C2870">
        <v>0</v>
      </c>
    </row>
    <row r="2871" spans="2:3" x14ac:dyDescent="0.25">
      <c r="B2871">
        <v>4.1113227871657045</v>
      </c>
      <c r="C2871">
        <f>0</f>
        <v>0</v>
      </c>
    </row>
    <row r="2872" spans="2:3" x14ac:dyDescent="0.25">
      <c r="B2872">
        <v>4.1113227871657045</v>
      </c>
      <c r="C2872">
        <f t="shared" ref="C2872:C2878" si="41">$F$75</f>
        <v>2.0942164956932129E-3</v>
      </c>
    </row>
    <row r="2873" spans="2:3" x14ac:dyDescent="0.25">
      <c r="B2873">
        <v>4.1293724969630174</v>
      </c>
      <c r="C2873">
        <f t="shared" si="41"/>
        <v>2.0942164956932129E-3</v>
      </c>
    </row>
    <row r="2874" spans="2:3" x14ac:dyDescent="0.25">
      <c r="B2874">
        <v>4.1474222067603304</v>
      </c>
      <c r="C2874">
        <f t="shared" si="41"/>
        <v>2.0942164956932129E-3</v>
      </c>
    </row>
    <row r="2875" spans="2:3" x14ac:dyDescent="0.25">
      <c r="B2875">
        <v>4.1654719165576433</v>
      </c>
      <c r="C2875">
        <f t="shared" si="41"/>
        <v>2.0942164956932129E-3</v>
      </c>
    </row>
    <row r="2876" spans="2:3" x14ac:dyDescent="0.25">
      <c r="B2876">
        <v>4.1835216263549562</v>
      </c>
      <c r="C2876">
        <f t="shared" si="41"/>
        <v>2.0942164956932129E-3</v>
      </c>
    </row>
    <row r="2877" spans="2:3" x14ac:dyDescent="0.25">
      <c r="B2877">
        <v>4.2015713361522691</v>
      </c>
      <c r="C2877">
        <f t="shared" si="41"/>
        <v>2.0942164956932129E-3</v>
      </c>
    </row>
    <row r="2878" spans="2:3" x14ac:dyDescent="0.25">
      <c r="B2878">
        <v>4.2115989527063311</v>
      </c>
      <c r="C2878">
        <f t="shared" si="41"/>
        <v>2.0942164956932129E-3</v>
      </c>
    </row>
    <row r="2879" spans="2:3" x14ac:dyDescent="0.25">
      <c r="B2879">
        <v>4.2115989527063311</v>
      </c>
      <c r="C2879">
        <v>0</v>
      </c>
    </row>
    <row r="2880" spans="2:3" x14ac:dyDescent="0.25">
      <c r="B2880">
        <v>4.2115989527063311</v>
      </c>
      <c r="C2880">
        <f>0</f>
        <v>0</v>
      </c>
    </row>
    <row r="2881" spans="2:3" x14ac:dyDescent="0.25">
      <c r="B2881">
        <v>4.2115989527063311</v>
      </c>
      <c r="C2881">
        <f t="shared" ref="C2881:C2887" si="42">$F$76</f>
        <v>1.5955935205272131E-3</v>
      </c>
    </row>
    <row r="2882" spans="2:3" x14ac:dyDescent="0.25">
      <c r="B2882">
        <v>4.229648662503644</v>
      </c>
      <c r="C2882">
        <f t="shared" si="42"/>
        <v>1.5955935205272131E-3</v>
      </c>
    </row>
    <row r="2883" spans="2:3" x14ac:dyDescent="0.25">
      <c r="B2883">
        <v>4.2476983723009569</v>
      </c>
      <c r="C2883">
        <f t="shared" si="42"/>
        <v>1.5955935205272131E-3</v>
      </c>
    </row>
    <row r="2884" spans="2:3" x14ac:dyDescent="0.25">
      <c r="B2884">
        <v>4.2657480820982698</v>
      </c>
      <c r="C2884">
        <f t="shared" si="42"/>
        <v>1.5955935205272131E-3</v>
      </c>
    </row>
    <row r="2885" spans="2:3" x14ac:dyDescent="0.25">
      <c r="B2885">
        <v>4.2837977918955827</v>
      </c>
      <c r="C2885">
        <f t="shared" si="42"/>
        <v>1.5955935205272131E-3</v>
      </c>
    </row>
    <row r="2886" spans="2:3" x14ac:dyDescent="0.25">
      <c r="B2886">
        <v>4.3018475016928956</v>
      </c>
      <c r="C2886">
        <f t="shared" si="42"/>
        <v>1.5955935205272131E-3</v>
      </c>
    </row>
    <row r="2887" spans="2:3" x14ac:dyDescent="0.25">
      <c r="B2887">
        <v>4.3118751182469577</v>
      </c>
      <c r="C2887">
        <f t="shared" si="42"/>
        <v>1.5955935205272131E-3</v>
      </c>
    </row>
    <row r="2888" spans="2:3" x14ac:dyDescent="0.25">
      <c r="B2888">
        <v>4.3118751182469577</v>
      </c>
      <c r="C2888">
        <v>0</v>
      </c>
    </row>
    <row r="2889" spans="2:3" x14ac:dyDescent="0.25">
      <c r="B2889">
        <v>4.3118751182469577</v>
      </c>
      <c r="C2889">
        <f>0</f>
        <v>0</v>
      </c>
    </row>
    <row r="2890" spans="2:3" x14ac:dyDescent="0.25">
      <c r="B2890">
        <v>4.3118751182469577</v>
      </c>
      <c r="C2890">
        <f t="shared" ref="C2890:C2896" si="43">$F$77</f>
        <v>7.9779676026470669E-4</v>
      </c>
    </row>
    <row r="2891" spans="2:3" x14ac:dyDescent="0.25">
      <c r="B2891">
        <v>4.3299248280442706</v>
      </c>
      <c r="C2891">
        <f t="shared" si="43"/>
        <v>7.9779676026470669E-4</v>
      </c>
    </row>
    <row r="2892" spans="2:3" x14ac:dyDescent="0.25">
      <c r="B2892">
        <v>4.3479745378415835</v>
      </c>
      <c r="C2892">
        <f t="shared" si="43"/>
        <v>7.9779676026470669E-4</v>
      </c>
    </row>
    <row r="2893" spans="2:3" x14ac:dyDescent="0.25">
      <c r="B2893">
        <v>4.3660242476388964</v>
      </c>
      <c r="C2893">
        <f t="shared" si="43"/>
        <v>7.9779676026470669E-4</v>
      </c>
    </row>
    <row r="2894" spans="2:3" x14ac:dyDescent="0.25">
      <c r="B2894">
        <v>4.3840739574362093</v>
      </c>
      <c r="C2894">
        <f t="shared" si="43"/>
        <v>7.9779676026470669E-4</v>
      </c>
    </row>
    <row r="2895" spans="2:3" x14ac:dyDescent="0.25">
      <c r="B2895">
        <v>4.4021236672335222</v>
      </c>
      <c r="C2895">
        <f t="shared" si="43"/>
        <v>7.9779676026470669E-4</v>
      </c>
    </row>
    <row r="2896" spans="2:3" x14ac:dyDescent="0.25">
      <c r="B2896">
        <v>4.4121512837875851</v>
      </c>
      <c r="C2896">
        <f t="shared" si="43"/>
        <v>7.9779676026470669E-4</v>
      </c>
    </row>
    <row r="2897" spans="2:3" x14ac:dyDescent="0.25">
      <c r="B2897">
        <v>4.4121512837875851</v>
      </c>
      <c r="C2897">
        <v>0</v>
      </c>
    </row>
    <row r="2898" spans="2:3" x14ac:dyDescent="0.25">
      <c r="B2898">
        <v>4.4121512837875851</v>
      </c>
      <c r="C2898">
        <f>0</f>
        <v>0</v>
      </c>
    </row>
    <row r="2899" spans="2:3" x14ac:dyDescent="0.25">
      <c r="B2899">
        <v>4.4121512837875851</v>
      </c>
      <c r="C2899">
        <f t="shared" ref="C2899:C2905" si="44">$F$78</f>
        <v>8.975213552961422E-4</v>
      </c>
    </row>
    <row r="2900" spans="2:3" x14ac:dyDescent="0.25">
      <c r="B2900">
        <v>4.4302009935848981</v>
      </c>
      <c r="C2900">
        <f t="shared" si="44"/>
        <v>8.975213552961422E-4</v>
      </c>
    </row>
    <row r="2901" spans="2:3" x14ac:dyDescent="0.25">
      <c r="B2901">
        <v>4.448250703382211</v>
      </c>
      <c r="C2901">
        <f t="shared" si="44"/>
        <v>8.975213552961422E-4</v>
      </c>
    </row>
    <row r="2902" spans="2:3" x14ac:dyDescent="0.25">
      <c r="B2902">
        <v>4.4663004131795239</v>
      </c>
      <c r="C2902">
        <f t="shared" si="44"/>
        <v>8.975213552961422E-4</v>
      </c>
    </row>
    <row r="2903" spans="2:3" x14ac:dyDescent="0.25">
      <c r="B2903">
        <v>4.4843501229768368</v>
      </c>
      <c r="C2903">
        <f t="shared" si="44"/>
        <v>8.975213552961422E-4</v>
      </c>
    </row>
    <row r="2904" spans="2:3" x14ac:dyDescent="0.25">
      <c r="B2904">
        <v>4.5023998327741497</v>
      </c>
      <c r="C2904">
        <f t="shared" si="44"/>
        <v>8.975213552961422E-4</v>
      </c>
    </row>
    <row r="2905" spans="2:3" x14ac:dyDescent="0.25">
      <c r="B2905">
        <v>4.5124274493282117</v>
      </c>
      <c r="C2905">
        <f t="shared" si="44"/>
        <v>8.975213552961422E-4</v>
      </c>
    </row>
    <row r="2906" spans="2:3" x14ac:dyDescent="0.25">
      <c r="B2906">
        <v>4.5124274493282117</v>
      </c>
      <c r="C2906">
        <v>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561"/>
  <sheetViews>
    <sheetView workbookViewId="0">
      <selection activeCell="D18" sqref="D18"/>
    </sheetView>
  </sheetViews>
  <sheetFormatPr defaultColWidth="15.7109375" defaultRowHeight="15" x14ac:dyDescent="0.25"/>
  <sheetData>
    <row r="3" spans="2:4" x14ac:dyDescent="0.25">
      <c r="B3" s="8" t="s">
        <v>103</v>
      </c>
      <c r="C3" s="8" t="s">
        <v>102</v>
      </c>
      <c r="D3" s="8" t="s">
        <v>82</v>
      </c>
    </row>
    <row r="4" spans="2:4" x14ac:dyDescent="0.25">
      <c r="B4" t="s">
        <v>94</v>
      </c>
      <c r="C4">
        <v>350</v>
      </c>
      <c r="D4" t="s">
        <v>93</v>
      </c>
    </row>
    <row r="5" spans="2:4" x14ac:dyDescent="0.25">
      <c r="B5" t="s">
        <v>95</v>
      </c>
      <c r="C5">
        <v>10</v>
      </c>
      <c r="D5" t="s">
        <v>93</v>
      </c>
    </row>
    <row r="7" spans="2:4" x14ac:dyDescent="0.25">
      <c r="B7" t="s">
        <v>96</v>
      </c>
      <c r="C7">
        <f ca="1">_xll.RiskUniform(0.85,0.99)</f>
        <v>0.96477384284786272</v>
      </c>
    </row>
    <row r="8" spans="2:4" x14ac:dyDescent="0.25">
      <c r="B8" t="s">
        <v>97</v>
      </c>
      <c r="C8">
        <f ca="1">_xll.RiskNegbin(C5+1,C7)</f>
        <v>0</v>
      </c>
      <c r="D8" t="s">
        <v>93</v>
      </c>
    </row>
    <row r="10" spans="2:4" x14ac:dyDescent="0.25">
      <c r="B10" t="s">
        <v>98</v>
      </c>
      <c r="C10">
        <f ca="1">C5+C8</f>
        <v>10</v>
      </c>
      <c r="D10" t="s">
        <v>93</v>
      </c>
    </row>
    <row r="11" spans="2:4" x14ac:dyDescent="0.25">
      <c r="B11" t="s">
        <v>99</v>
      </c>
      <c r="C11">
        <f ca="1">_xll.RiskBeta(C10+1,C4-C10+1)</f>
        <v>4.1421638546041639E-2</v>
      </c>
    </row>
    <row r="13" spans="2:4" x14ac:dyDescent="0.25">
      <c r="B13" t="s">
        <v>100</v>
      </c>
      <c r="C13">
        <f ca="1">INT(_xll.RiskTriang(50,150,200))</f>
        <v>158</v>
      </c>
      <c r="D13" t="s">
        <v>93</v>
      </c>
    </row>
    <row r="15" spans="2:4" x14ac:dyDescent="0.25">
      <c r="B15" t="s">
        <v>101</v>
      </c>
      <c r="C15">
        <f ca="1">_xll.RiskOutput("Positives")+_xll.RiskBinomial(C13,C11)</f>
        <v>3</v>
      </c>
      <c r="D15" t="s">
        <v>93</v>
      </c>
    </row>
    <row r="24" spans="6:6" x14ac:dyDescent="0.25">
      <c r="F24" s="8" t="s">
        <v>104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0</v>
      </c>
      <c r="B34" s="3">
        <v>0.16000000000000003</v>
      </c>
      <c r="E34" s="1">
        <v>0</v>
      </c>
      <c r="F34" s="3">
        <v>2.8299999999999999E-2</v>
      </c>
    </row>
    <row r="35" spans="1:6" x14ac:dyDescent="0.25">
      <c r="A35" s="1">
        <v>9</v>
      </c>
      <c r="B35" s="3">
        <v>0.16000000000000003</v>
      </c>
      <c r="E35" s="1">
        <v>1</v>
      </c>
      <c r="F35" s="3">
        <v>8.7599999999999997E-2</v>
      </c>
    </row>
    <row r="36" spans="1:6" x14ac:dyDescent="0.25">
      <c r="A36" s="1">
        <v>-0.86996874999999996</v>
      </c>
      <c r="B36" s="3">
        <v>0.16000000000000003</v>
      </c>
      <c r="E36" s="1">
        <v>2</v>
      </c>
      <c r="F36" s="3">
        <v>0.13039999999999999</v>
      </c>
    </row>
    <row r="37" spans="1:6" x14ac:dyDescent="0.25">
      <c r="A37" s="1">
        <v>4.5</v>
      </c>
      <c r="B37" s="3">
        <v>0.16000000000000003</v>
      </c>
      <c r="E37" s="1">
        <v>3</v>
      </c>
      <c r="F37" s="3">
        <v>0.156</v>
      </c>
    </row>
    <row r="38" spans="1:6" x14ac:dyDescent="0.25">
      <c r="A38" s="2">
        <v>14.450000000000001</v>
      </c>
      <c r="B38" s="4">
        <v>0.16000000000000003</v>
      </c>
      <c r="E38" s="1">
        <v>4</v>
      </c>
      <c r="F38" s="3">
        <v>0.14979999999999999</v>
      </c>
    </row>
    <row r="39" spans="1:6" x14ac:dyDescent="0.25">
      <c r="E39" s="1">
        <v>5</v>
      </c>
      <c r="F39" s="3">
        <v>0.1343</v>
      </c>
    </row>
    <row r="40" spans="1:6" x14ac:dyDescent="0.25">
      <c r="E40" s="1">
        <v>6</v>
      </c>
      <c r="F40" s="3">
        <v>0.1023</v>
      </c>
    </row>
    <row r="41" spans="1:6" x14ac:dyDescent="0.25">
      <c r="E41" s="1">
        <v>7</v>
      </c>
      <c r="F41" s="3">
        <v>7.5999999999999998E-2</v>
      </c>
    </row>
    <row r="42" spans="1:6" x14ac:dyDescent="0.25">
      <c r="E42" s="1">
        <v>8</v>
      </c>
      <c r="F42" s="3">
        <v>5.0299999999999997E-2</v>
      </c>
    </row>
    <row r="43" spans="1:6" x14ac:dyDescent="0.25">
      <c r="E43" s="1">
        <v>9</v>
      </c>
      <c r="F43" s="3">
        <v>3.5799999999999998E-2</v>
      </c>
    </row>
    <row r="44" spans="1:6" x14ac:dyDescent="0.25">
      <c r="E44" s="1">
        <v>10</v>
      </c>
      <c r="F44" s="3">
        <v>1.89E-2</v>
      </c>
    </row>
    <row r="45" spans="1:6" x14ac:dyDescent="0.25">
      <c r="E45" s="1">
        <v>11</v>
      </c>
      <c r="F45" s="3">
        <v>1.29E-2</v>
      </c>
    </row>
    <row r="46" spans="1:6" x14ac:dyDescent="0.25">
      <c r="E46" s="1">
        <v>12</v>
      </c>
      <c r="F46" s="3">
        <v>6.4000000000000003E-3</v>
      </c>
    </row>
    <row r="47" spans="1:6" x14ac:dyDescent="0.25">
      <c r="E47" s="1">
        <v>13</v>
      </c>
      <c r="F47" s="3">
        <v>4.7000000000000002E-3</v>
      </c>
    </row>
    <row r="48" spans="1:6" x14ac:dyDescent="0.25">
      <c r="E48" s="1">
        <v>14</v>
      </c>
      <c r="F48" s="3">
        <v>3.2000000000000002E-3</v>
      </c>
    </row>
    <row r="49" spans="5:6" x14ac:dyDescent="0.25">
      <c r="E49" s="1">
        <v>15</v>
      </c>
      <c r="F49" s="3">
        <v>1.4E-3</v>
      </c>
    </row>
    <row r="50" spans="5:6" x14ac:dyDescent="0.25">
      <c r="E50" s="1">
        <v>16</v>
      </c>
      <c r="F50" s="3">
        <v>8.9999999999999998E-4</v>
      </c>
    </row>
    <row r="51" spans="5:6" x14ac:dyDescent="0.25">
      <c r="E51" s="1">
        <v>17</v>
      </c>
      <c r="F51" s="3">
        <v>2.9999999999999997E-4</v>
      </c>
    </row>
    <row r="52" spans="5:6" x14ac:dyDescent="0.25">
      <c r="E52" s="1">
        <v>18</v>
      </c>
      <c r="F52" s="3">
        <v>4.0000000000000002E-4</v>
      </c>
    </row>
    <row r="53" spans="5:6" x14ac:dyDescent="0.25">
      <c r="E53" s="2">
        <v>19</v>
      </c>
      <c r="F53" s="4">
        <v>1E-4</v>
      </c>
    </row>
    <row r="2501" spans="2:3" x14ac:dyDescent="0.25">
      <c r="B2501" t="s">
        <v>2</v>
      </c>
      <c r="C2501" t="str">
        <f>"Positives"</f>
        <v>Positives</v>
      </c>
    </row>
    <row r="2502" spans="2:3" x14ac:dyDescent="0.25">
      <c r="B2502">
        <v>0</v>
      </c>
      <c r="C2502">
        <f>1E-200</f>
        <v>9.9999999999999998E-201</v>
      </c>
    </row>
    <row r="2503" spans="2:3" x14ac:dyDescent="0.25">
      <c r="B2503">
        <v>0</v>
      </c>
      <c r="C2503">
        <f>$F$34</f>
        <v>2.8299999999999999E-2</v>
      </c>
    </row>
    <row r="2504" spans="2:3" x14ac:dyDescent="0.25">
      <c r="B2504">
        <v>0</v>
      </c>
      <c r="C2504">
        <f>1E-200</f>
        <v>9.9999999999999998E-201</v>
      </c>
    </row>
    <row r="2505" spans="2:3" x14ac:dyDescent="0.25">
      <c r="B2505">
        <v>1</v>
      </c>
      <c r="C2505">
        <f>1E-200</f>
        <v>9.9999999999999998E-201</v>
      </c>
    </row>
    <row r="2506" spans="2:3" x14ac:dyDescent="0.25">
      <c r="B2506">
        <v>1</v>
      </c>
      <c r="C2506">
        <f>$F$35</f>
        <v>8.7599999999999997E-2</v>
      </c>
    </row>
    <row r="2507" spans="2:3" x14ac:dyDescent="0.25">
      <c r="B2507">
        <v>1</v>
      </c>
      <c r="C2507">
        <f>1E-200</f>
        <v>9.9999999999999998E-201</v>
      </c>
    </row>
    <row r="2508" spans="2:3" x14ac:dyDescent="0.25">
      <c r="B2508">
        <v>2</v>
      </c>
      <c r="C2508">
        <f>1E-200</f>
        <v>9.9999999999999998E-201</v>
      </c>
    </row>
    <row r="2509" spans="2:3" x14ac:dyDescent="0.25">
      <c r="B2509">
        <v>2</v>
      </c>
      <c r="C2509">
        <f>$F$36</f>
        <v>0.13039999999999999</v>
      </c>
    </row>
    <row r="2510" spans="2:3" x14ac:dyDescent="0.25">
      <c r="B2510">
        <v>2</v>
      </c>
      <c r="C2510">
        <f>1E-200</f>
        <v>9.9999999999999998E-201</v>
      </c>
    </row>
    <row r="2511" spans="2:3" x14ac:dyDescent="0.25">
      <c r="B2511">
        <v>3</v>
      </c>
      <c r="C2511">
        <f>1E-200</f>
        <v>9.9999999999999998E-201</v>
      </c>
    </row>
    <row r="2512" spans="2:3" x14ac:dyDescent="0.25">
      <c r="B2512">
        <v>3</v>
      </c>
      <c r="C2512">
        <f>$F$37</f>
        <v>0.156</v>
      </c>
    </row>
    <row r="2513" spans="2:3" x14ac:dyDescent="0.25">
      <c r="B2513">
        <v>3</v>
      </c>
      <c r="C2513">
        <f>1E-200</f>
        <v>9.9999999999999998E-201</v>
      </c>
    </row>
    <row r="2514" spans="2:3" x14ac:dyDescent="0.25">
      <c r="B2514">
        <v>4</v>
      </c>
      <c r="C2514">
        <f>1E-200</f>
        <v>9.9999999999999998E-201</v>
      </c>
    </row>
    <row r="2515" spans="2:3" x14ac:dyDescent="0.25">
      <c r="B2515">
        <v>4</v>
      </c>
      <c r="C2515">
        <f>$F$38</f>
        <v>0.14979999999999999</v>
      </c>
    </row>
    <row r="2516" spans="2:3" x14ac:dyDescent="0.25">
      <c r="B2516">
        <v>4</v>
      </c>
      <c r="C2516">
        <f>1E-200</f>
        <v>9.9999999999999998E-201</v>
      </c>
    </row>
    <row r="2517" spans="2:3" x14ac:dyDescent="0.25">
      <c r="B2517">
        <v>5</v>
      </c>
      <c r="C2517">
        <f>1E-200</f>
        <v>9.9999999999999998E-201</v>
      </c>
    </row>
    <row r="2518" spans="2:3" x14ac:dyDescent="0.25">
      <c r="B2518">
        <v>5</v>
      </c>
      <c r="C2518">
        <f>$F$39</f>
        <v>0.1343</v>
      </c>
    </row>
    <row r="2519" spans="2:3" x14ac:dyDescent="0.25">
      <c r="B2519">
        <v>5</v>
      </c>
      <c r="C2519">
        <f>1E-200</f>
        <v>9.9999999999999998E-201</v>
      </c>
    </row>
    <row r="2520" spans="2:3" x14ac:dyDescent="0.25">
      <c r="B2520">
        <v>6</v>
      </c>
      <c r="C2520">
        <f>1E-200</f>
        <v>9.9999999999999998E-201</v>
      </c>
    </row>
    <row r="2521" spans="2:3" x14ac:dyDescent="0.25">
      <c r="B2521">
        <v>6</v>
      </c>
      <c r="C2521">
        <f>$F$40</f>
        <v>0.1023</v>
      </c>
    </row>
    <row r="2522" spans="2:3" x14ac:dyDescent="0.25">
      <c r="B2522">
        <v>6</v>
      </c>
      <c r="C2522">
        <f>1E-200</f>
        <v>9.9999999999999998E-201</v>
      </c>
    </row>
    <row r="2523" spans="2:3" x14ac:dyDescent="0.25">
      <c r="B2523">
        <v>7</v>
      </c>
      <c r="C2523">
        <f>1E-200</f>
        <v>9.9999999999999998E-201</v>
      </c>
    </row>
    <row r="2524" spans="2:3" x14ac:dyDescent="0.25">
      <c r="B2524">
        <v>7</v>
      </c>
      <c r="C2524">
        <f>$F$41</f>
        <v>7.5999999999999998E-2</v>
      </c>
    </row>
    <row r="2525" spans="2:3" x14ac:dyDescent="0.25">
      <c r="B2525">
        <v>7</v>
      </c>
      <c r="C2525">
        <f>1E-200</f>
        <v>9.9999999999999998E-201</v>
      </c>
    </row>
    <row r="2526" spans="2:3" x14ac:dyDescent="0.25">
      <c r="B2526">
        <v>8</v>
      </c>
      <c r="C2526">
        <f>1E-200</f>
        <v>9.9999999999999998E-201</v>
      </c>
    </row>
    <row r="2527" spans="2:3" x14ac:dyDescent="0.25">
      <c r="B2527">
        <v>8</v>
      </c>
      <c r="C2527">
        <f>$F$42</f>
        <v>5.0299999999999997E-2</v>
      </c>
    </row>
    <row r="2528" spans="2:3" x14ac:dyDescent="0.25">
      <c r="B2528">
        <v>8</v>
      </c>
      <c r="C2528">
        <f>1E-200</f>
        <v>9.9999999999999998E-201</v>
      </c>
    </row>
    <row r="2529" spans="2:3" x14ac:dyDescent="0.25">
      <c r="B2529">
        <v>9</v>
      </c>
      <c r="C2529">
        <f>1E-200</f>
        <v>9.9999999999999998E-201</v>
      </c>
    </row>
    <row r="2530" spans="2:3" x14ac:dyDescent="0.25">
      <c r="B2530">
        <v>9</v>
      </c>
      <c r="C2530">
        <f>$F$43</f>
        <v>3.5799999999999998E-2</v>
      </c>
    </row>
    <row r="2531" spans="2:3" x14ac:dyDescent="0.25">
      <c r="B2531">
        <v>9</v>
      </c>
      <c r="C2531">
        <f>1E-200</f>
        <v>9.9999999999999998E-201</v>
      </c>
    </row>
    <row r="2532" spans="2:3" x14ac:dyDescent="0.25">
      <c r="B2532">
        <v>10</v>
      </c>
      <c r="C2532">
        <f>1E-200</f>
        <v>9.9999999999999998E-201</v>
      </c>
    </row>
    <row r="2533" spans="2:3" x14ac:dyDescent="0.25">
      <c r="B2533">
        <v>10</v>
      </c>
      <c r="C2533">
        <f>$F$44</f>
        <v>1.89E-2</v>
      </c>
    </row>
    <row r="2534" spans="2:3" x14ac:dyDescent="0.25">
      <c r="B2534">
        <v>10</v>
      </c>
      <c r="C2534">
        <f>1E-200</f>
        <v>9.9999999999999998E-201</v>
      </c>
    </row>
    <row r="2535" spans="2:3" x14ac:dyDescent="0.25">
      <c r="B2535">
        <v>11</v>
      </c>
      <c r="C2535">
        <f>1E-200</f>
        <v>9.9999999999999998E-201</v>
      </c>
    </row>
    <row r="2536" spans="2:3" x14ac:dyDescent="0.25">
      <c r="B2536">
        <v>11</v>
      </c>
      <c r="C2536">
        <f>$F$45</f>
        <v>1.29E-2</v>
      </c>
    </row>
    <row r="2537" spans="2:3" x14ac:dyDescent="0.25">
      <c r="B2537">
        <v>11</v>
      </c>
      <c r="C2537">
        <f>1E-200</f>
        <v>9.9999999999999998E-201</v>
      </c>
    </row>
    <row r="2538" spans="2:3" x14ac:dyDescent="0.25">
      <c r="B2538">
        <v>12</v>
      </c>
      <c r="C2538">
        <f>1E-200</f>
        <v>9.9999999999999998E-201</v>
      </c>
    </row>
    <row r="2539" spans="2:3" x14ac:dyDescent="0.25">
      <c r="B2539">
        <v>12</v>
      </c>
      <c r="C2539">
        <f>$F$46</f>
        <v>6.4000000000000003E-3</v>
      </c>
    </row>
    <row r="2540" spans="2:3" x14ac:dyDescent="0.25">
      <c r="B2540">
        <v>12</v>
      </c>
      <c r="C2540">
        <f>1E-200</f>
        <v>9.9999999999999998E-201</v>
      </c>
    </row>
    <row r="2541" spans="2:3" x14ac:dyDescent="0.25">
      <c r="B2541">
        <v>13</v>
      </c>
      <c r="C2541">
        <f>1E-200</f>
        <v>9.9999999999999998E-201</v>
      </c>
    </row>
    <row r="2542" spans="2:3" x14ac:dyDescent="0.25">
      <c r="B2542">
        <v>13</v>
      </c>
      <c r="C2542">
        <f>$F$47</f>
        <v>4.7000000000000002E-3</v>
      </c>
    </row>
    <row r="2543" spans="2:3" x14ac:dyDescent="0.25">
      <c r="B2543">
        <v>13</v>
      </c>
      <c r="C2543">
        <f>1E-200</f>
        <v>9.9999999999999998E-201</v>
      </c>
    </row>
    <row r="2544" spans="2:3" x14ac:dyDescent="0.25">
      <c r="B2544">
        <v>14</v>
      </c>
      <c r="C2544">
        <f>1E-200</f>
        <v>9.9999999999999998E-201</v>
      </c>
    </row>
    <row r="2545" spans="2:3" x14ac:dyDescent="0.25">
      <c r="B2545">
        <v>14</v>
      </c>
      <c r="C2545">
        <f>$F$48</f>
        <v>3.2000000000000002E-3</v>
      </c>
    </row>
    <row r="2546" spans="2:3" x14ac:dyDescent="0.25">
      <c r="B2546">
        <v>14</v>
      </c>
      <c r="C2546">
        <f>1E-200</f>
        <v>9.9999999999999998E-201</v>
      </c>
    </row>
    <row r="2547" spans="2:3" x14ac:dyDescent="0.25">
      <c r="B2547">
        <v>15</v>
      </c>
      <c r="C2547">
        <f>1E-200</f>
        <v>9.9999999999999998E-201</v>
      </c>
    </row>
    <row r="2548" spans="2:3" x14ac:dyDescent="0.25">
      <c r="B2548">
        <v>15</v>
      </c>
      <c r="C2548">
        <f>$F$49</f>
        <v>1.4E-3</v>
      </c>
    </row>
    <row r="2549" spans="2:3" x14ac:dyDescent="0.25">
      <c r="B2549">
        <v>15</v>
      </c>
      <c r="C2549">
        <f>1E-200</f>
        <v>9.9999999999999998E-201</v>
      </c>
    </row>
    <row r="2550" spans="2:3" x14ac:dyDescent="0.25">
      <c r="B2550">
        <v>16</v>
      </c>
      <c r="C2550">
        <f>1E-200</f>
        <v>9.9999999999999998E-201</v>
      </c>
    </row>
    <row r="2551" spans="2:3" x14ac:dyDescent="0.25">
      <c r="B2551">
        <v>16</v>
      </c>
      <c r="C2551">
        <f>$F$50</f>
        <v>8.9999999999999998E-4</v>
      </c>
    </row>
    <row r="2552" spans="2:3" x14ac:dyDescent="0.25">
      <c r="B2552">
        <v>16</v>
      </c>
      <c r="C2552">
        <f>1E-200</f>
        <v>9.9999999999999998E-201</v>
      </c>
    </row>
    <row r="2553" spans="2:3" x14ac:dyDescent="0.25">
      <c r="B2553">
        <v>17</v>
      </c>
      <c r="C2553">
        <f>1E-200</f>
        <v>9.9999999999999998E-201</v>
      </c>
    </row>
    <row r="2554" spans="2:3" x14ac:dyDescent="0.25">
      <c r="B2554">
        <v>17</v>
      </c>
      <c r="C2554">
        <f>$F$51</f>
        <v>2.9999999999999997E-4</v>
      </c>
    </row>
    <row r="2555" spans="2:3" x14ac:dyDescent="0.25">
      <c r="B2555">
        <v>17</v>
      </c>
      <c r="C2555">
        <f>1E-200</f>
        <v>9.9999999999999998E-201</v>
      </c>
    </row>
    <row r="2556" spans="2:3" x14ac:dyDescent="0.25">
      <c r="B2556">
        <v>18</v>
      </c>
      <c r="C2556">
        <f>1E-200</f>
        <v>9.9999999999999998E-201</v>
      </c>
    </row>
    <row r="2557" spans="2:3" x14ac:dyDescent="0.25">
      <c r="B2557">
        <v>18</v>
      </c>
      <c r="C2557">
        <f>$F$52</f>
        <v>4.0000000000000002E-4</v>
      </c>
    </row>
    <row r="2558" spans="2:3" x14ac:dyDescent="0.25">
      <c r="B2558">
        <v>18</v>
      </c>
      <c r="C2558">
        <f>1E-200</f>
        <v>9.9999999999999998E-201</v>
      </c>
    </row>
    <row r="2559" spans="2:3" x14ac:dyDescent="0.25">
      <c r="B2559">
        <v>19</v>
      </c>
      <c r="C2559">
        <f>1E-200</f>
        <v>9.9999999999999998E-201</v>
      </c>
    </row>
    <row r="2560" spans="2:3" x14ac:dyDescent="0.25">
      <c r="B2560">
        <v>19</v>
      </c>
      <c r="C2560">
        <f>$F$53</f>
        <v>1E-4</v>
      </c>
    </row>
    <row r="2561" spans="2:3" x14ac:dyDescent="0.25">
      <c r="B2561">
        <v>19</v>
      </c>
      <c r="C2561">
        <f>1E-200</f>
        <v>9.9999999999999998E-201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64"/>
  <sheetViews>
    <sheetView tabSelected="1" workbookViewId="0">
      <selection activeCell="D22" sqref="D22"/>
    </sheetView>
  </sheetViews>
  <sheetFormatPr defaultColWidth="15.7109375" defaultRowHeight="15" x14ac:dyDescent="0.25"/>
  <cols>
    <col min="1" max="1" width="5.42578125" customWidth="1"/>
    <col min="2" max="2" width="8.140625" customWidth="1"/>
    <col min="3" max="3" width="22.85546875" customWidth="1"/>
  </cols>
  <sheetData>
    <row r="3" spans="3:5" x14ac:dyDescent="0.25">
      <c r="C3" s="8" t="s">
        <v>80</v>
      </c>
      <c r="D3" s="8" t="s">
        <v>81</v>
      </c>
      <c r="E3" s="8" t="s">
        <v>82</v>
      </c>
    </row>
    <row r="4" spans="3:5" x14ac:dyDescent="0.25">
      <c r="C4" t="s">
        <v>88</v>
      </c>
      <c r="D4" s="22">
        <f ca="1">_xll.RiskLognorm(3,1)</f>
        <v>3.182294139596157</v>
      </c>
      <c r="E4" t="s">
        <v>89</v>
      </c>
    </row>
    <row r="5" spans="3:5" x14ac:dyDescent="0.25">
      <c r="C5" t="s">
        <v>90</v>
      </c>
      <c r="D5" s="22">
        <f ca="1">_xll.RiskTriang(20,50,70)</f>
        <v>51.219530880437276</v>
      </c>
      <c r="E5" t="s">
        <v>91</v>
      </c>
    </row>
    <row r="6" spans="3:5" x14ac:dyDescent="0.25">
      <c r="D6" s="22"/>
    </row>
    <row r="7" spans="3:5" x14ac:dyDescent="0.25">
      <c r="C7" t="s">
        <v>47</v>
      </c>
      <c r="D7" s="22">
        <f ca="1">_xll.RiskOutput("Exposure")+LOG((10^D4)*D5)</f>
        <v>4.8917297360446472</v>
      </c>
      <c r="E7" t="s">
        <v>92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3.3119358546413631</v>
      </c>
      <c r="B34" s="3">
        <v>0.5</v>
      </c>
      <c r="E34" s="1">
        <v>2.5164083969718196</v>
      </c>
      <c r="F34" s="3">
        <v>1.0996677900884166E-2</v>
      </c>
    </row>
    <row r="35" spans="1:6" x14ac:dyDescent="0.25">
      <c r="A35" s="1">
        <v>6.513759262214065</v>
      </c>
      <c r="B35" s="3">
        <v>0.5</v>
      </c>
      <c r="E35" s="1">
        <v>2.7437497833917122</v>
      </c>
      <c r="F35" s="3">
        <v>2.9471096774369564E-2</v>
      </c>
    </row>
    <row r="36" spans="1:6" x14ac:dyDescent="0.25">
      <c r="A36" s="1">
        <v>2.6559679273206815</v>
      </c>
      <c r="B36" s="3">
        <v>0.5</v>
      </c>
      <c r="E36" s="1">
        <v>2.9710911698116047</v>
      </c>
      <c r="F36" s="3">
        <v>0.10204917092020485</v>
      </c>
    </row>
    <row r="37" spans="1:6" x14ac:dyDescent="0.25">
      <c r="A37" s="1">
        <v>4.912847558427714</v>
      </c>
      <c r="B37" s="3">
        <v>0.5</v>
      </c>
      <c r="E37" s="1">
        <v>3.1984325562314977</v>
      </c>
      <c r="F37" s="3">
        <v>0.18518405585088935</v>
      </c>
    </row>
    <row r="38" spans="1:6" x14ac:dyDescent="0.25">
      <c r="A38" s="2">
        <v>8.2068796311070322</v>
      </c>
      <c r="B38" s="4">
        <v>0.5</v>
      </c>
      <c r="E38" s="1">
        <v>3.4257739426513902</v>
      </c>
      <c r="F38" s="3">
        <v>0.28547375830695293</v>
      </c>
    </row>
    <row r="39" spans="1:6" x14ac:dyDescent="0.25">
      <c r="E39" s="1">
        <v>3.6531153290712828</v>
      </c>
      <c r="F39" s="3">
        <v>0.3813647896026629</v>
      </c>
    </row>
    <row r="40" spans="1:6" x14ac:dyDescent="0.25">
      <c r="E40" s="1">
        <v>3.8804567154911753</v>
      </c>
      <c r="F40" s="3">
        <v>0.42667110255430568</v>
      </c>
    </row>
    <row r="41" spans="1:6" x14ac:dyDescent="0.25">
      <c r="E41" s="1">
        <v>4.1077981019110679</v>
      </c>
      <c r="F41" s="3">
        <v>0.45702193356074589</v>
      </c>
    </row>
    <row r="42" spans="1:6" x14ac:dyDescent="0.25">
      <c r="E42" s="1">
        <v>4.3351394883309604</v>
      </c>
      <c r="F42" s="3">
        <v>0.43634817910708207</v>
      </c>
    </row>
    <row r="43" spans="1:6" x14ac:dyDescent="0.25">
      <c r="E43" s="1">
        <v>4.5624808747508538</v>
      </c>
      <c r="F43" s="3">
        <v>0.38620332787905187</v>
      </c>
    </row>
    <row r="44" spans="1:6" x14ac:dyDescent="0.25">
      <c r="E44" s="1">
        <v>4.7898222611707464</v>
      </c>
      <c r="F44" s="3">
        <v>0.34397608473965691</v>
      </c>
    </row>
    <row r="45" spans="1:6" x14ac:dyDescent="0.25">
      <c r="E45" s="1">
        <v>5.0171636475906389</v>
      </c>
      <c r="F45" s="3">
        <v>0.29822990467197846</v>
      </c>
    </row>
    <row r="46" spans="1:6" x14ac:dyDescent="0.25">
      <c r="E46" s="1">
        <v>5.2445050340105315</v>
      </c>
      <c r="F46" s="3">
        <v>0.24456611651566379</v>
      </c>
    </row>
    <row r="47" spans="1:6" x14ac:dyDescent="0.25">
      <c r="E47" s="1">
        <v>5.471846420430424</v>
      </c>
      <c r="F47" s="3">
        <v>0.18078538469053579</v>
      </c>
    </row>
    <row r="48" spans="1:6" x14ac:dyDescent="0.25">
      <c r="E48" s="1">
        <v>5.6991878068503166</v>
      </c>
      <c r="F48" s="3">
        <v>0.15615282619255505</v>
      </c>
    </row>
    <row r="49" spans="5:6" x14ac:dyDescent="0.25">
      <c r="E49" s="1">
        <v>5.9265291932702091</v>
      </c>
      <c r="F49" s="3">
        <v>0.12008372267765505</v>
      </c>
    </row>
    <row r="50" spans="5:6" x14ac:dyDescent="0.25">
      <c r="E50" s="1">
        <v>6.1538705796901016</v>
      </c>
      <c r="F50" s="3">
        <v>9.2372094367427077E-2</v>
      </c>
    </row>
    <row r="51" spans="5:6" x14ac:dyDescent="0.25">
      <c r="E51" s="1">
        <v>6.3812119661099942</v>
      </c>
      <c r="F51" s="3">
        <v>6.4660466057199106E-2</v>
      </c>
    </row>
    <row r="52" spans="5:6" x14ac:dyDescent="0.25">
      <c r="E52" s="1">
        <v>6.6085533525298867</v>
      </c>
      <c r="F52" s="3">
        <v>4.7505648531819246E-2</v>
      </c>
    </row>
    <row r="53" spans="5:6" x14ac:dyDescent="0.25">
      <c r="E53" s="1">
        <v>6.8358947389497793</v>
      </c>
      <c r="F53" s="3">
        <v>4.4866445835607338E-2</v>
      </c>
    </row>
    <row r="54" spans="5:6" x14ac:dyDescent="0.25">
      <c r="E54" s="1">
        <v>7.0632361253696718</v>
      </c>
      <c r="F54" s="3">
        <v>2.5952159846086703E-2</v>
      </c>
    </row>
    <row r="55" spans="5:6" x14ac:dyDescent="0.25">
      <c r="E55" s="1">
        <v>7.2905775117895644</v>
      </c>
      <c r="F55" s="3">
        <v>1.9794020221591761E-2</v>
      </c>
    </row>
    <row r="56" spans="5:6" x14ac:dyDescent="0.25">
      <c r="E56" s="1">
        <v>7.5179188982094569</v>
      </c>
      <c r="F56" s="3">
        <v>1.7154817525379364E-2</v>
      </c>
    </row>
    <row r="57" spans="5:6" x14ac:dyDescent="0.25">
      <c r="E57" s="1">
        <v>7.7452602846293495</v>
      </c>
      <c r="F57" s="3">
        <v>1.0116943668813294E-2</v>
      </c>
    </row>
    <row r="58" spans="5:6" x14ac:dyDescent="0.25">
      <c r="E58" s="1">
        <v>7.972601671049242</v>
      </c>
      <c r="F58" s="3">
        <v>7.9176080886367035E-3</v>
      </c>
    </row>
    <row r="59" spans="5:6" x14ac:dyDescent="0.25">
      <c r="E59" s="1">
        <v>8.1999430574691345</v>
      </c>
      <c r="F59" s="3">
        <v>6.1581396244949427E-3</v>
      </c>
    </row>
    <row r="60" spans="5:6" x14ac:dyDescent="0.25">
      <c r="E60" s="1">
        <v>8.4272844438890271</v>
      </c>
      <c r="F60" s="3">
        <v>5.2784053924242657E-3</v>
      </c>
    </row>
    <row r="61" spans="5:6" x14ac:dyDescent="0.25">
      <c r="E61" s="1">
        <v>8.6546258303089214</v>
      </c>
      <c r="F61" s="3">
        <v>3.079069812247716E-3</v>
      </c>
    </row>
    <row r="62" spans="5:6" x14ac:dyDescent="0.25">
      <c r="E62" s="1">
        <v>8.881967216728814</v>
      </c>
      <c r="F62" s="3">
        <v>2.199335580176591E-3</v>
      </c>
    </row>
    <row r="63" spans="5:6" x14ac:dyDescent="0.25">
      <c r="E63" s="1">
        <v>9.1093086031487065</v>
      </c>
      <c r="F63" s="3">
        <v>1.7594684641417612E-3</v>
      </c>
    </row>
    <row r="64" spans="5:6" x14ac:dyDescent="0.25">
      <c r="E64" s="1">
        <v>9.336649989568599</v>
      </c>
      <c r="F64" s="3">
        <v>8.7973423207063643E-4</v>
      </c>
    </row>
    <row r="65" spans="5:6" x14ac:dyDescent="0.25">
      <c r="E65" s="1">
        <v>9.5639913759884916</v>
      </c>
      <c r="F65" s="3">
        <v>1.3196013481059545E-3</v>
      </c>
    </row>
    <row r="66" spans="5:6" x14ac:dyDescent="0.25">
      <c r="E66" s="1">
        <v>9.7913327624083841</v>
      </c>
      <c r="F66" s="3">
        <v>8.7973423207112476E-4</v>
      </c>
    </row>
    <row r="67" spans="5:6" x14ac:dyDescent="0.25">
      <c r="E67" s="2">
        <v>10.018674148828277</v>
      </c>
      <c r="F67" s="4">
        <v>0</v>
      </c>
    </row>
    <row r="2501" spans="2:5" x14ac:dyDescent="0.25">
      <c r="B2501" t="s">
        <v>2</v>
      </c>
      <c r="C2501" t="str">
        <f>"Exposure"</f>
        <v>Exposure</v>
      </c>
      <c r="D2501" t="s">
        <v>20</v>
      </c>
      <c r="E2501" t="str">
        <f>"Exposure"</f>
        <v>Exposure</v>
      </c>
    </row>
    <row r="2502" spans="2:5" x14ac:dyDescent="0.25">
      <c r="B2502">
        <v>2.5164083969718196</v>
      </c>
      <c r="C2502">
        <f>0</f>
        <v>0</v>
      </c>
      <c r="D2502">
        <v>2.5164083969718196</v>
      </c>
      <c r="E2502">
        <v>0</v>
      </c>
    </row>
    <row r="2503" spans="2:5" x14ac:dyDescent="0.25">
      <c r="B2503">
        <v>2.5164083969718196</v>
      </c>
      <c r="C2503">
        <f t="shared" ref="C2503:C2511" si="0">$F$34</f>
        <v>1.0996677900884166E-2</v>
      </c>
      <c r="D2503">
        <v>2.5164083969718196</v>
      </c>
      <c r="E2503">
        <v>0</v>
      </c>
    </row>
    <row r="2504" spans="2:5" x14ac:dyDescent="0.25">
      <c r="B2504">
        <v>2.5464174599792453</v>
      </c>
      <c r="C2504">
        <f t="shared" si="0"/>
        <v>1.0996677900884166E-2</v>
      </c>
      <c r="D2504">
        <v>2.5164083969718196</v>
      </c>
      <c r="E2504">
        <f>$F$34</f>
        <v>1.0996677900884166E-2</v>
      </c>
    </row>
    <row r="2505" spans="2:5" x14ac:dyDescent="0.25">
      <c r="B2505">
        <v>2.5764265229866714</v>
      </c>
      <c r="C2505">
        <f t="shared" si="0"/>
        <v>1.0996677900884166E-2</v>
      </c>
      <c r="D2505">
        <v>2.7437497833917122</v>
      </c>
      <c r="E2505">
        <f>$F$34</f>
        <v>1.0996677900884166E-2</v>
      </c>
    </row>
    <row r="2506" spans="2:5" x14ac:dyDescent="0.25">
      <c r="B2506">
        <v>2.6064355859940971</v>
      </c>
      <c r="C2506">
        <f t="shared" si="0"/>
        <v>1.0996677900884166E-2</v>
      </c>
      <c r="D2506">
        <v>2.7437497833917122</v>
      </c>
      <c r="E2506">
        <v>0</v>
      </c>
    </row>
    <row r="2507" spans="2:5" x14ac:dyDescent="0.25">
      <c r="B2507">
        <v>2.6364446490015228</v>
      </c>
      <c r="C2507">
        <f t="shared" si="0"/>
        <v>1.0996677900884166E-2</v>
      </c>
      <c r="D2507">
        <v>2.7437497833917122</v>
      </c>
      <c r="E2507">
        <f>$F$35</f>
        <v>2.9471096774369564E-2</v>
      </c>
    </row>
    <row r="2508" spans="2:5" x14ac:dyDescent="0.25">
      <c r="B2508">
        <v>2.6664537120089489</v>
      </c>
      <c r="C2508">
        <f t="shared" si="0"/>
        <v>1.0996677900884166E-2</v>
      </c>
      <c r="D2508">
        <v>2.9710911698116047</v>
      </c>
      <c r="E2508">
        <f>$F$35</f>
        <v>2.9471096774369564E-2</v>
      </c>
    </row>
    <row r="2509" spans="2:5" x14ac:dyDescent="0.25">
      <c r="B2509">
        <v>2.6964627750163745</v>
      </c>
      <c r="C2509">
        <f t="shared" si="0"/>
        <v>1.0996677900884166E-2</v>
      </c>
      <c r="D2509">
        <v>2.9710911698116047</v>
      </c>
      <c r="E2509">
        <v>0</v>
      </c>
    </row>
    <row r="2510" spans="2:5" x14ac:dyDescent="0.25">
      <c r="B2510">
        <v>2.7264718380238002</v>
      </c>
      <c r="C2510">
        <f t="shared" si="0"/>
        <v>1.0996677900884166E-2</v>
      </c>
      <c r="D2510">
        <v>2.9710911698116047</v>
      </c>
      <c r="E2510">
        <f>$F$36</f>
        <v>0.10204917092020485</v>
      </c>
    </row>
    <row r="2511" spans="2:5" x14ac:dyDescent="0.25">
      <c r="B2511">
        <v>2.7437497833917122</v>
      </c>
      <c r="C2511">
        <f t="shared" si="0"/>
        <v>1.0996677900884166E-2</v>
      </c>
      <c r="D2511">
        <v>3.1984325562314977</v>
      </c>
      <c r="E2511">
        <f>$F$36</f>
        <v>0.10204917092020485</v>
      </c>
    </row>
    <row r="2512" spans="2:5" x14ac:dyDescent="0.25">
      <c r="B2512">
        <v>2.7437497833917122</v>
      </c>
      <c r="C2512">
        <v>0</v>
      </c>
      <c r="D2512">
        <v>3.1984325562314977</v>
      </c>
      <c r="E2512">
        <v>0</v>
      </c>
    </row>
    <row r="2513" spans="2:5" x14ac:dyDescent="0.25">
      <c r="B2513">
        <v>2.7437497833917122</v>
      </c>
      <c r="C2513">
        <f>0</f>
        <v>0</v>
      </c>
      <c r="D2513">
        <v>3.1984325562314977</v>
      </c>
      <c r="E2513">
        <f>$F$37</f>
        <v>0.18518405585088935</v>
      </c>
    </row>
    <row r="2514" spans="2:5" x14ac:dyDescent="0.25">
      <c r="B2514">
        <v>2.7437497833917122</v>
      </c>
      <c r="C2514">
        <f t="shared" ref="C2514:C2522" si="1">$F$35</f>
        <v>2.9471096774369564E-2</v>
      </c>
      <c r="D2514">
        <v>3.4257739426513902</v>
      </c>
      <c r="E2514">
        <f>$F$37</f>
        <v>0.18518405585088935</v>
      </c>
    </row>
    <row r="2515" spans="2:5" x14ac:dyDescent="0.25">
      <c r="B2515">
        <v>2.7737588463991378</v>
      </c>
      <c r="C2515">
        <f t="shared" si="1"/>
        <v>2.9471096774369564E-2</v>
      </c>
      <c r="D2515">
        <v>3.4257739426513902</v>
      </c>
      <c r="E2515">
        <v>0</v>
      </c>
    </row>
    <row r="2516" spans="2:5" x14ac:dyDescent="0.25">
      <c r="B2516">
        <v>2.803767909406564</v>
      </c>
      <c r="C2516">
        <f t="shared" si="1"/>
        <v>2.9471096774369564E-2</v>
      </c>
      <c r="D2516">
        <v>3.4257739426513902</v>
      </c>
      <c r="E2516">
        <f>$F$38</f>
        <v>0.28547375830695293</v>
      </c>
    </row>
    <row r="2517" spans="2:5" x14ac:dyDescent="0.25">
      <c r="B2517">
        <v>2.8337769724139896</v>
      </c>
      <c r="C2517">
        <f t="shared" si="1"/>
        <v>2.9471096774369564E-2</v>
      </c>
      <c r="D2517">
        <v>3.6531153290712828</v>
      </c>
      <c r="E2517">
        <f>$F$38</f>
        <v>0.28547375830695293</v>
      </c>
    </row>
    <row r="2518" spans="2:5" x14ac:dyDescent="0.25">
      <c r="B2518">
        <v>2.8637860354214153</v>
      </c>
      <c r="C2518">
        <f t="shared" si="1"/>
        <v>2.9471096774369564E-2</v>
      </c>
      <c r="D2518">
        <v>3.6531153290712828</v>
      </c>
      <c r="E2518">
        <v>0</v>
      </c>
    </row>
    <row r="2519" spans="2:5" x14ac:dyDescent="0.25">
      <c r="B2519">
        <v>2.8937950984288414</v>
      </c>
      <c r="C2519">
        <f t="shared" si="1"/>
        <v>2.9471096774369564E-2</v>
      </c>
      <c r="D2519">
        <v>3.6531153290712828</v>
      </c>
      <c r="E2519">
        <f>$F$39</f>
        <v>0.3813647896026629</v>
      </c>
    </row>
    <row r="2520" spans="2:5" x14ac:dyDescent="0.25">
      <c r="B2520">
        <v>2.9238041614362671</v>
      </c>
      <c r="C2520">
        <f t="shared" si="1"/>
        <v>2.9471096774369564E-2</v>
      </c>
      <c r="D2520">
        <v>3.8804567154911753</v>
      </c>
      <c r="E2520">
        <f>$F$39</f>
        <v>0.3813647896026629</v>
      </c>
    </row>
    <row r="2521" spans="2:5" x14ac:dyDescent="0.25">
      <c r="B2521">
        <v>2.9538132244436928</v>
      </c>
      <c r="C2521">
        <f t="shared" si="1"/>
        <v>2.9471096774369564E-2</v>
      </c>
      <c r="D2521">
        <v>3.8804567154911753</v>
      </c>
      <c r="E2521">
        <v>0</v>
      </c>
    </row>
    <row r="2522" spans="2:5" x14ac:dyDescent="0.25">
      <c r="B2522">
        <v>2.9710911698116047</v>
      </c>
      <c r="C2522">
        <f t="shared" si="1"/>
        <v>2.9471096774369564E-2</v>
      </c>
      <c r="D2522">
        <v>3.8804567154911753</v>
      </c>
      <c r="E2522">
        <f>$F$40</f>
        <v>0.42667110255430568</v>
      </c>
    </row>
    <row r="2523" spans="2:5" x14ac:dyDescent="0.25">
      <c r="B2523">
        <v>2.9710911698116047</v>
      </c>
      <c r="C2523">
        <v>0</v>
      </c>
      <c r="D2523">
        <v>4.1077981019110679</v>
      </c>
      <c r="E2523">
        <f>$F$40</f>
        <v>0.42667110255430568</v>
      </c>
    </row>
    <row r="2524" spans="2:5" x14ac:dyDescent="0.25">
      <c r="B2524">
        <v>2.9710911698116047</v>
      </c>
      <c r="C2524">
        <f>0</f>
        <v>0</v>
      </c>
      <c r="D2524">
        <v>4.1077981019110679</v>
      </c>
      <c r="E2524">
        <v>0</v>
      </c>
    </row>
    <row r="2525" spans="2:5" x14ac:dyDescent="0.25">
      <c r="B2525">
        <v>2.9710911698116047</v>
      </c>
      <c r="C2525">
        <f t="shared" ref="C2525:C2533" si="2">$F$36</f>
        <v>0.10204917092020485</v>
      </c>
      <c r="D2525">
        <v>4.1077981019110679</v>
      </c>
      <c r="E2525">
        <f>$F$41</f>
        <v>0.45702193356074589</v>
      </c>
    </row>
    <row r="2526" spans="2:5" x14ac:dyDescent="0.25">
      <c r="B2526">
        <v>3.0011002328190304</v>
      </c>
      <c r="C2526">
        <f t="shared" si="2"/>
        <v>0.10204917092020485</v>
      </c>
      <c r="D2526">
        <v>4.3351394883309604</v>
      </c>
      <c r="E2526">
        <f>$F$41</f>
        <v>0.45702193356074589</v>
      </c>
    </row>
    <row r="2527" spans="2:5" x14ac:dyDescent="0.25">
      <c r="B2527">
        <v>3.0311092958264565</v>
      </c>
      <c r="C2527">
        <f t="shared" si="2"/>
        <v>0.10204917092020485</v>
      </c>
      <c r="D2527">
        <v>4.3351394883309604</v>
      </c>
      <c r="E2527">
        <v>0</v>
      </c>
    </row>
    <row r="2528" spans="2:5" x14ac:dyDescent="0.25">
      <c r="B2528">
        <v>3.0611183588338822</v>
      </c>
      <c r="C2528">
        <f t="shared" si="2"/>
        <v>0.10204917092020485</v>
      </c>
      <c r="D2528">
        <v>4.3351394883309604</v>
      </c>
      <c r="E2528">
        <f>$F$42</f>
        <v>0.43634817910708207</v>
      </c>
    </row>
    <row r="2529" spans="2:5" x14ac:dyDescent="0.25">
      <c r="B2529">
        <v>3.0911274218413078</v>
      </c>
      <c r="C2529">
        <f t="shared" si="2"/>
        <v>0.10204917092020485</v>
      </c>
      <c r="D2529">
        <v>4.5624808747508538</v>
      </c>
      <c r="E2529">
        <f>$F$42</f>
        <v>0.43634817910708207</v>
      </c>
    </row>
    <row r="2530" spans="2:5" x14ac:dyDescent="0.25">
      <c r="B2530">
        <v>3.121136484848734</v>
      </c>
      <c r="C2530">
        <f t="shared" si="2"/>
        <v>0.10204917092020485</v>
      </c>
      <c r="D2530">
        <v>4.5624808747508538</v>
      </c>
      <c r="E2530">
        <v>0</v>
      </c>
    </row>
    <row r="2531" spans="2:5" x14ac:dyDescent="0.25">
      <c r="B2531">
        <v>3.1511455478561596</v>
      </c>
      <c r="C2531">
        <f t="shared" si="2"/>
        <v>0.10204917092020485</v>
      </c>
      <c r="D2531">
        <v>4.5624808747508538</v>
      </c>
      <c r="E2531">
        <f>$F$43</f>
        <v>0.38620332787905187</v>
      </c>
    </row>
    <row r="2532" spans="2:5" x14ac:dyDescent="0.25">
      <c r="B2532">
        <v>3.1811546108635853</v>
      </c>
      <c r="C2532">
        <f t="shared" si="2"/>
        <v>0.10204917092020485</v>
      </c>
      <c r="D2532">
        <v>4.7898222611707464</v>
      </c>
      <c r="E2532">
        <f>$F$43</f>
        <v>0.38620332787905187</v>
      </c>
    </row>
    <row r="2533" spans="2:5" x14ac:dyDescent="0.25">
      <c r="B2533">
        <v>3.1984325562314977</v>
      </c>
      <c r="C2533">
        <f t="shared" si="2"/>
        <v>0.10204917092020485</v>
      </c>
      <c r="D2533">
        <v>4.7898222611707464</v>
      </c>
      <c r="E2533">
        <v>0</v>
      </c>
    </row>
    <row r="2534" spans="2:5" x14ac:dyDescent="0.25">
      <c r="B2534">
        <v>3.1984325562314977</v>
      </c>
      <c r="C2534">
        <v>0</v>
      </c>
      <c r="D2534">
        <v>4.7898222611707464</v>
      </c>
      <c r="E2534">
        <f>$F$44</f>
        <v>0.34397608473965691</v>
      </c>
    </row>
    <row r="2535" spans="2:5" x14ac:dyDescent="0.25">
      <c r="B2535">
        <v>3.1984325562314977</v>
      </c>
      <c r="C2535">
        <f>0</f>
        <v>0</v>
      </c>
      <c r="D2535">
        <v>5.0171636475906389</v>
      </c>
      <c r="E2535">
        <f>$F$44</f>
        <v>0.34397608473965691</v>
      </c>
    </row>
    <row r="2536" spans="2:5" x14ac:dyDescent="0.25">
      <c r="B2536">
        <v>3.1984325562314977</v>
      </c>
      <c r="C2536">
        <f t="shared" ref="C2536:C2544" si="3">$F$37</f>
        <v>0.18518405585088935</v>
      </c>
      <c r="D2536">
        <v>5.0171636475906389</v>
      </c>
      <c r="E2536">
        <v>0</v>
      </c>
    </row>
    <row r="2537" spans="2:5" x14ac:dyDescent="0.25">
      <c r="B2537">
        <v>3.2284416192389234</v>
      </c>
      <c r="C2537">
        <f t="shared" si="3"/>
        <v>0.18518405585088935</v>
      </c>
      <c r="D2537">
        <v>5.0171636475906389</v>
      </c>
      <c r="E2537">
        <f>$F$45</f>
        <v>0.29822990467197846</v>
      </c>
    </row>
    <row r="2538" spans="2:5" x14ac:dyDescent="0.25">
      <c r="B2538">
        <v>3.2584506822463495</v>
      </c>
      <c r="C2538">
        <f t="shared" si="3"/>
        <v>0.18518405585088935</v>
      </c>
      <c r="D2538">
        <v>5.2445050340105315</v>
      </c>
      <c r="E2538">
        <f>$F$45</f>
        <v>0.29822990467197846</v>
      </c>
    </row>
    <row r="2539" spans="2:5" x14ac:dyDescent="0.25">
      <c r="B2539">
        <v>3.2884597452537752</v>
      </c>
      <c r="C2539">
        <f t="shared" si="3"/>
        <v>0.18518405585088935</v>
      </c>
      <c r="D2539">
        <v>5.2445050340105315</v>
      </c>
      <c r="E2539">
        <v>0</v>
      </c>
    </row>
    <row r="2540" spans="2:5" x14ac:dyDescent="0.25">
      <c r="B2540">
        <v>3.3184688082612008</v>
      </c>
      <c r="C2540">
        <f t="shared" si="3"/>
        <v>0.18518405585088935</v>
      </c>
      <c r="D2540">
        <v>5.2445050340105315</v>
      </c>
      <c r="E2540">
        <f>$F$46</f>
        <v>0.24456611651566379</v>
      </c>
    </row>
    <row r="2541" spans="2:5" x14ac:dyDescent="0.25">
      <c r="B2541">
        <v>3.3484778712686269</v>
      </c>
      <c r="C2541">
        <f t="shared" si="3"/>
        <v>0.18518405585088935</v>
      </c>
      <c r="D2541">
        <v>5.471846420430424</v>
      </c>
      <c r="E2541">
        <f>$F$46</f>
        <v>0.24456611651566379</v>
      </c>
    </row>
    <row r="2542" spans="2:5" x14ac:dyDescent="0.25">
      <c r="B2542">
        <v>3.3784869342760526</v>
      </c>
      <c r="C2542">
        <f t="shared" si="3"/>
        <v>0.18518405585088935</v>
      </c>
      <c r="D2542">
        <v>5.471846420430424</v>
      </c>
      <c r="E2542">
        <v>0</v>
      </c>
    </row>
    <row r="2543" spans="2:5" x14ac:dyDescent="0.25">
      <c r="B2543">
        <v>3.4084959972834783</v>
      </c>
      <c r="C2543">
        <f t="shared" si="3"/>
        <v>0.18518405585088935</v>
      </c>
      <c r="D2543">
        <v>5.471846420430424</v>
      </c>
      <c r="E2543">
        <f>$F$47</f>
        <v>0.18078538469053579</v>
      </c>
    </row>
    <row r="2544" spans="2:5" x14ac:dyDescent="0.25">
      <c r="B2544">
        <v>3.4257739426513902</v>
      </c>
      <c r="C2544">
        <f t="shared" si="3"/>
        <v>0.18518405585088935</v>
      </c>
      <c r="D2544">
        <v>5.6991878068503166</v>
      </c>
      <c r="E2544">
        <f>$F$47</f>
        <v>0.18078538469053579</v>
      </c>
    </row>
    <row r="2545" spans="2:5" x14ac:dyDescent="0.25">
      <c r="B2545">
        <v>3.4257739426513902</v>
      </c>
      <c r="C2545">
        <v>0</v>
      </c>
      <c r="D2545">
        <v>5.6991878068503166</v>
      </c>
      <c r="E2545">
        <v>0</v>
      </c>
    </row>
    <row r="2546" spans="2:5" x14ac:dyDescent="0.25">
      <c r="B2546">
        <v>3.4257739426513902</v>
      </c>
      <c r="C2546">
        <f>0</f>
        <v>0</v>
      </c>
      <c r="D2546">
        <v>5.6991878068503166</v>
      </c>
      <c r="E2546">
        <f>$F$48</f>
        <v>0.15615282619255505</v>
      </c>
    </row>
    <row r="2547" spans="2:5" x14ac:dyDescent="0.25">
      <c r="B2547">
        <v>3.4257739426513902</v>
      </c>
      <c r="C2547">
        <f t="shared" ref="C2547:C2555" si="4">$F$38</f>
        <v>0.28547375830695293</v>
      </c>
      <c r="D2547">
        <v>5.9265291932702091</v>
      </c>
      <c r="E2547">
        <f>$F$48</f>
        <v>0.15615282619255505</v>
      </c>
    </row>
    <row r="2548" spans="2:5" x14ac:dyDescent="0.25">
      <c r="B2548">
        <v>3.4557830056588159</v>
      </c>
      <c r="C2548">
        <f t="shared" si="4"/>
        <v>0.28547375830695293</v>
      </c>
      <c r="D2548">
        <v>5.9265291932702091</v>
      </c>
      <c r="E2548">
        <v>0</v>
      </c>
    </row>
    <row r="2549" spans="2:5" x14ac:dyDescent="0.25">
      <c r="B2549">
        <v>3.485792068666242</v>
      </c>
      <c r="C2549">
        <f t="shared" si="4"/>
        <v>0.28547375830695293</v>
      </c>
      <c r="D2549">
        <v>5.9265291932702091</v>
      </c>
      <c r="E2549">
        <f>$F$49</f>
        <v>0.12008372267765505</v>
      </c>
    </row>
    <row r="2550" spans="2:5" x14ac:dyDescent="0.25">
      <c r="B2550">
        <v>3.5158011316736677</v>
      </c>
      <c r="C2550">
        <f t="shared" si="4"/>
        <v>0.28547375830695293</v>
      </c>
      <c r="D2550">
        <v>6.1538705796901016</v>
      </c>
      <c r="E2550">
        <f>$F$49</f>
        <v>0.12008372267765505</v>
      </c>
    </row>
    <row r="2551" spans="2:5" x14ac:dyDescent="0.25">
      <c r="B2551">
        <v>3.5458101946810934</v>
      </c>
      <c r="C2551">
        <f t="shared" si="4"/>
        <v>0.28547375830695293</v>
      </c>
      <c r="D2551">
        <v>6.1538705796901016</v>
      </c>
      <c r="E2551">
        <v>0</v>
      </c>
    </row>
    <row r="2552" spans="2:5" x14ac:dyDescent="0.25">
      <c r="B2552">
        <v>3.5758192576885195</v>
      </c>
      <c r="C2552">
        <f t="shared" si="4"/>
        <v>0.28547375830695293</v>
      </c>
      <c r="D2552">
        <v>6.1538705796901016</v>
      </c>
      <c r="E2552">
        <f>$F$50</f>
        <v>9.2372094367427077E-2</v>
      </c>
    </row>
    <row r="2553" spans="2:5" x14ac:dyDescent="0.25">
      <c r="B2553">
        <v>3.6058283206959452</v>
      </c>
      <c r="C2553">
        <f t="shared" si="4"/>
        <v>0.28547375830695293</v>
      </c>
      <c r="D2553">
        <v>6.3812119661099942</v>
      </c>
      <c r="E2553">
        <f>$F$50</f>
        <v>9.2372094367427077E-2</v>
      </c>
    </row>
    <row r="2554" spans="2:5" x14ac:dyDescent="0.25">
      <c r="B2554">
        <v>3.6358373837033708</v>
      </c>
      <c r="C2554">
        <f t="shared" si="4"/>
        <v>0.28547375830695293</v>
      </c>
      <c r="D2554">
        <v>6.3812119661099942</v>
      </c>
      <c r="E2554">
        <v>0</v>
      </c>
    </row>
    <row r="2555" spans="2:5" x14ac:dyDescent="0.25">
      <c r="B2555">
        <v>3.6531153290712828</v>
      </c>
      <c r="C2555">
        <f t="shared" si="4"/>
        <v>0.28547375830695293</v>
      </c>
      <c r="D2555">
        <v>6.3812119661099942</v>
      </c>
      <c r="E2555">
        <f>$F$51</f>
        <v>6.4660466057199106E-2</v>
      </c>
    </row>
    <row r="2556" spans="2:5" x14ac:dyDescent="0.25">
      <c r="B2556">
        <v>3.6531153290712828</v>
      </c>
      <c r="C2556">
        <v>0</v>
      </c>
      <c r="D2556">
        <v>6.6085533525298867</v>
      </c>
      <c r="E2556">
        <f>$F$51</f>
        <v>6.4660466057199106E-2</v>
      </c>
    </row>
    <row r="2557" spans="2:5" x14ac:dyDescent="0.25">
      <c r="B2557">
        <v>3.6531153290712828</v>
      </c>
      <c r="C2557">
        <f>0</f>
        <v>0</v>
      </c>
      <c r="D2557">
        <v>6.6085533525298867</v>
      </c>
      <c r="E2557">
        <v>0</v>
      </c>
    </row>
    <row r="2558" spans="2:5" x14ac:dyDescent="0.25">
      <c r="B2558">
        <v>3.6531153290712828</v>
      </c>
      <c r="C2558">
        <f t="shared" ref="C2558:C2566" si="5">$F$39</f>
        <v>0.3813647896026629</v>
      </c>
      <c r="D2558">
        <v>6.6085533525298867</v>
      </c>
      <c r="E2558">
        <f>$F$52</f>
        <v>4.7505648531819246E-2</v>
      </c>
    </row>
    <row r="2559" spans="2:5" x14ac:dyDescent="0.25">
      <c r="B2559">
        <v>3.6831243920787085</v>
      </c>
      <c r="C2559">
        <f t="shared" si="5"/>
        <v>0.3813647896026629</v>
      </c>
      <c r="D2559">
        <v>6.8358947389497793</v>
      </c>
      <c r="E2559">
        <f>$F$52</f>
        <v>4.7505648531819246E-2</v>
      </c>
    </row>
    <row r="2560" spans="2:5" x14ac:dyDescent="0.25">
      <c r="B2560">
        <v>3.7131334550861346</v>
      </c>
      <c r="C2560">
        <f t="shared" si="5"/>
        <v>0.3813647896026629</v>
      </c>
      <c r="D2560">
        <v>6.8358947389497793</v>
      </c>
      <c r="E2560">
        <v>0</v>
      </c>
    </row>
    <row r="2561" spans="2:5" x14ac:dyDescent="0.25">
      <c r="B2561">
        <v>3.7431425180935602</v>
      </c>
      <c r="C2561">
        <f t="shared" si="5"/>
        <v>0.3813647896026629</v>
      </c>
      <c r="D2561">
        <v>6.8358947389497793</v>
      </c>
      <c r="E2561">
        <f>$F$53</f>
        <v>4.4866445835607338E-2</v>
      </c>
    </row>
    <row r="2562" spans="2:5" x14ac:dyDescent="0.25">
      <c r="B2562">
        <v>3.7731515811009859</v>
      </c>
      <c r="C2562">
        <f t="shared" si="5"/>
        <v>0.3813647896026629</v>
      </c>
      <c r="D2562">
        <v>7.0632361253696718</v>
      </c>
      <c r="E2562">
        <f>$F$53</f>
        <v>4.4866445835607338E-2</v>
      </c>
    </row>
    <row r="2563" spans="2:5" x14ac:dyDescent="0.25">
      <c r="B2563">
        <v>3.803160644108412</v>
      </c>
      <c r="C2563">
        <f t="shared" si="5"/>
        <v>0.3813647896026629</v>
      </c>
      <c r="D2563">
        <v>7.0632361253696718</v>
      </c>
      <c r="E2563">
        <v>0</v>
      </c>
    </row>
    <row r="2564" spans="2:5" x14ac:dyDescent="0.25">
      <c r="B2564">
        <v>3.8331697071158377</v>
      </c>
      <c r="C2564">
        <f t="shared" si="5"/>
        <v>0.3813647896026629</v>
      </c>
      <c r="D2564">
        <v>7.0632361253696718</v>
      </c>
      <c r="E2564">
        <f>$F$54</f>
        <v>2.5952159846086703E-2</v>
      </c>
    </row>
    <row r="2565" spans="2:5" x14ac:dyDescent="0.25">
      <c r="B2565">
        <v>3.8631787701232634</v>
      </c>
      <c r="C2565">
        <f t="shared" si="5"/>
        <v>0.3813647896026629</v>
      </c>
      <c r="D2565">
        <v>7.2905775117895644</v>
      </c>
      <c r="E2565">
        <f>$F$54</f>
        <v>2.5952159846086703E-2</v>
      </c>
    </row>
    <row r="2566" spans="2:5" x14ac:dyDescent="0.25">
      <c r="B2566">
        <v>3.8804567154911753</v>
      </c>
      <c r="C2566">
        <f t="shared" si="5"/>
        <v>0.3813647896026629</v>
      </c>
      <c r="D2566">
        <v>7.2905775117895644</v>
      </c>
      <c r="E2566">
        <v>0</v>
      </c>
    </row>
    <row r="2567" spans="2:5" x14ac:dyDescent="0.25">
      <c r="B2567">
        <v>3.8804567154911753</v>
      </c>
      <c r="C2567">
        <v>0</v>
      </c>
      <c r="D2567">
        <v>7.2905775117895644</v>
      </c>
      <c r="E2567">
        <f>$F$55</f>
        <v>1.9794020221591761E-2</v>
      </c>
    </row>
    <row r="2568" spans="2:5" x14ac:dyDescent="0.25">
      <c r="B2568">
        <v>3.8804567154911753</v>
      </c>
      <c r="C2568">
        <f>0</f>
        <v>0</v>
      </c>
      <c r="D2568">
        <v>7.5179188982094569</v>
      </c>
      <c r="E2568">
        <f>$F$55</f>
        <v>1.9794020221591761E-2</v>
      </c>
    </row>
    <row r="2569" spans="2:5" x14ac:dyDescent="0.25">
      <c r="B2569">
        <v>3.8804567154911753</v>
      </c>
      <c r="C2569">
        <f t="shared" ref="C2569:C2577" si="6">$F$40</f>
        <v>0.42667110255430568</v>
      </c>
      <c r="D2569">
        <v>7.5179188982094569</v>
      </c>
      <c r="E2569">
        <v>0</v>
      </c>
    </row>
    <row r="2570" spans="2:5" x14ac:dyDescent="0.25">
      <c r="B2570">
        <v>3.910465778498601</v>
      </c>
      <c r="C2570">
        <f t="shared" si="6"/>
        <v>0.42667110255430568</v>
      </c>
      <c r="D2570">
        <v>7.5179188982094569</v>
      </c>
      <c r="E2570">
        <f>$F$56</f>
        <v>1.7154817525379364E-2</v>
      </c>
    </row>
    <row r="2571" spans="2:5" x14ac:dyDescent="0.25">
      <c r="B2571">
        <v>3.9404748415060271</v>
      </c>
      <c r="C2571">
        <f t="shared" si="6"/>
        <v>0.42667110255430568</v>
      </c>
      <c r="D2571">
        <v>7.7452602846293495</v>
      </c>
      <c r="E2571">
        <f>$F$56</f>
        <v>1.7154817525379364E-2</v>
      </c>
    </row>
    <row r="2572" spans="2:5" x14ac:dyDescent="0.25">
      <c r="B2572">
        <v>3.9704839045134528</v>
      </c>
      <c r="C2572">
        <f t="shared" si="6"/>
        <v>0.42667110255430568</v>
      </c>
      <c r="D2572">
        <v>7.7452602846293495</v>
      </c>
      <c r="E2572">
        <v>0</v>
      </c>
    </row>
    <row r="2573" spans="2:5" x14ac:dyDescent="0.25">
      <c r="B2573">
        <v>4.0004929675208789</v>
      </c>
      <c r="C2573">
        <f t="shared" si="6"/>
        <v>0.42667110255430568</v>
      </c>
      <c r="D2573">
        <v>7.7452602846293495</v>
      </c>
      <c r="E2573">
        <f>$F$57</f>
        <v>1.0116943668813294E-2</v>
      </c>
    </row>
    <row r="2574" spans="2:5" x14ac:dyDescent="0.25">
      <c r="B2574">
        <v>4.0305020305283046</v>
      </c>
      <c r="C2574">
        <f t="shared" si="6"/>
        <v>0.42667110255430568</v>
      </c>
      <c r="D2574">
        <v>7.972601671049242</v>
      </c>
      <c r="E2574">
        <f>$F$57</f>
        <v>1.0116943668813294E-2</v>
      </c>
    </row>
    <row r="2575" spans="2:5" x14ac:dyDescent="0.25">
      <c r="B2575">
        <v>4.0605110935357303</v>
      </c>
      <c r="C2575">
        <f t="shared" si="6"/>
        <v>0.42667110255430568</v>
      </c>
      <c r="D2575">
        <v>7.972601671049242</v>
      </c>
      <c r="E2575">
        <v>0</v>
      </c>
    </row>
    <row r="2576" spans="2:5" x14ac:dyDescent="0.25">
      <c r="B2576">
        <v>4.0905201565431559</v>
      </c>
      <c r="C2576">
        <f t="shared" si="6"/>
        <v>0.42667110255430568</v>
      </c>
      <c r="D2576">
        <v>7.972601671049242</v>
      </c>
      <c r="E2576">
        <f>$F$58</f>
        <v>7.9176080886367035E-3</v>
      </c>
    </row>
    <row r="2577" spans="2:5" x14ac:dyDescent="0.25">
      <c r="B2577">
        <v>4.1077981019110679</v>
      </c>
      <c r="C2577">
        <f t="shared" si="6"/>
        <v>0.42667110255430568</v>
      </c>
      <c r="D2577">
        <v>8.1999430574691345</v>
      </c>
      <c r="E2577">
        <f>$F$58</f>
        <v>7.9176080886367035E-3</v>
      </c>
    </row>
    <row r="2578" spans="2:5" x14ac:dyDescent="0.25">
      <c r="B2578">
        <v>4.1077981019110679</v>
      </c>
      <c r="C2578">
        <v>0</v>
      </c>
      <c r="D2578">
        <v>8.1999430574691345</v>
      </c>
      <c r="E2578">
        <v>0</v>
      </c>
    </row>
    <row r="2579" spans="2:5" x14ac:dyDescent="0.25">
      <c r="B2579">
        <v>4.1077981019110679</v>
      </c>
      <c r="C2579">
        <f>0</f>
        <v>0</v>
      </c>
      <c r="D2579">
        <v>8.1999430574691345</v>
      </c>
      <c r="E2579">
        <f>$F$59</f>
        <v>6.1581396244949427E-3</v>
      </c>
    </row>
    <row r="2580" spans="2:5" x14ac:dyDescent="0.25">
      <c r="B2580">
        <v>4.1077981019110679</v>
      </c>
      <c r="C2580">
        <f t="shared" ref="C2580:C2588" si="7">$F$41</f>
        <v>0.45702193356074589</v>
      </c>
      <c r="D2580">
        <v>8.4272844438890271</v>
      </c>
      <c r="E2580">
        <f>$F$59</f>
        <v>6.1581396244949427E-3</v>
      </c>
    </row>
    <row r="2581" spans="2:5" x14ac:dyDescent="0.25">
      <c r="B2581">
        <v>4.1378071649184935</v>
      </c>
      <c r="C2581">
        <f t="shared" si="7"/>
        <v>0.45702193356074589</v>
      </c>
      <c r="D2581">
        <v>8.4272844438890271</v>
      </c>
      <c r="E2581">
        <v>0</v>
      </c>
    </row>
    <row r="2582" spans="2:5" x14ac:dyDescent="0.25">
      <c r="B2582">
        <v>4.1678162279259192</v>
      </c>
      <c r="C2582">
        <f t="shared" si="7"/>
        <v>0.45702193356074589</v>
      </c>
      <c r="D2582">
        <v>8.4272844438890271</v>
      </c>
      <c r="E2582">
        <f>$F$60</f>
        <v>5.2784053924242657E-3</v>
      </c>
    </row>
    <row r="2583" spans="2:5" x14ac:dyDescent="0.25">
      <c r="B2583">
        <v>4.1978252909333458</v>
      </c>
      <c r="C2583">
        <f t="shared" si="7"/>
        <v>0.45702193356074589</v>
      </c>
      <c r="D2583">
        <v>8.6546258303089214</v>
      </c>
      <c r="E2583">
        <f>$F$60</f>
        <v>5.2784053924242657E-3</v>
      </c>
    </row>
    <row r="2584" spans="2:5" x14ac:dyDescent="0.25">
      <c r="B2584">
        <v>4.2278343539407715</v>
      </c>
      <c r="C2584">
        <f t="shared" si="7"/>
        <v>0.45702193356074589</v>
      </c>
      <c r="D2584">
        <v>8.6546258303089214</v>
      </c>
      <c r="E2584">
        <v>0</v>
      </c>
    </row>
    <row r="2585" spans="2:5" x14ac:dyDescent="0.25">
      <c r="B2585">
        <v>4.2578434169481971</v>
      </c>
      <c r="C2585">
        <f t="shared" si="7"/>
        <v>0.45702193356074589</v>
      </c>
      <c r="D2585">
        <v>8.6546258303089214</v>
      </c>
      <c r="E2585">
        <f>$F$61</f>
        <v>3.079069812247716E-3</v>
      </c>
    </row>
    <row r="2586" spans="2:5" x14ac:dyDescent="0.25">
      <c r="B2586">
        <v>4.2878524799556228</v>
      </c>
      <c r="C2586">
        <f t="shared" si="7"/>
        <v>0.45702193356074589</v>
      </c>
      <c r="D2586">
        <v>8.881967216728814</v>
      </c>
      <c r="E2586">
        <f>$F$61</f>
        <v>3.079069812247716E-3</v>
      </c>
    </row>
    <row r="2587" spans="2:5" x14ac:dyDescent="0.25">
      <c r="B2587">
        <v>4.3178615429630485</v>
      </c>
      <c r="C2587">
        <f t="shared" si="7"/>
        <v>0.45702193356074589</v>
      </c>
      <c r="D2587">
        <v>8.881967216728814</v>
      </c>
      <c r="E2587">
        <v>0</v>
      </c>
    </row>
    <row r="2588" spans="2:5" x14ac:dyDescent="0.25">
      <c r="B2588">
        <v>4.3351394883309604</v>
      </c>
      <c r="C2588">
        <f t="shared" si="7"/>
        <v>0.45702193356074589</v>
      </c>
      <c r="D2588">
        <v>8.881967216728814</v>
      </c>
      <c r="E2588">
        <f>$F$62</f>
        <v>2.199335580176591E-3</v>
      </c>
    </row>
    <row r="2589" spans="2:5" x14ac:dyDescent="0.25">
      <c r="B2589">
        <v>4.3351394883309604</v>
      </c>
      <c r="C2589">
        <v>0</v>
      </c>
      <c r="D2589">
        <v>9.1093086031487065</v>
      </c>
      <c r="E2589">
        <f>$F$62</f>
        <v>2.199335580176591E-3</v>
      </c>
    </row>
    <row r="2590" spans="2:5" x14ac:dyDescent="0.25">
      <c r="B2590">
        <v>4.3351394883309604</v>
      </c>
      <c r="C2590">
        <f>0</f>
        <v>0</v>
      </c>
      <c r="D2590">
        <v>9.1093086031487065</v>
      </c>
      <c r="E2590">
        <v>0</v>
      </c>
    </row>
    <row r="2591" spans="2:5" x14ac:dyDescent="0.25">
      <c r="B2591">
        <v>4.3351394883309604</v>
      </c>
      <c r="C2591">
        <f t="shared" ref="C2591:C2599" si="8">$F$42</f>
        <v>0.43634817910708207</v>
      </c>
      <c r="D2591">
        <v>9.1093086031487065</v>
      </c>
      <c r="E2591">
        <f>$F$63</f>
        <v>1.7594684641417612E-3</v>
      </c>
    </row>
    <row r="2592" spans="2:5" x14ac:dyDescent="0.25">
      <c r="B2592">
        <v>4.3651485513383861</v>
      </c>
      <c r="C2592">
        <f t="shared" si="8"/>
        <v>0.43634817910708207</v>
      </c>
      <c r="D2592">
        <v>9.336649989568599</v>
      </c>
      <c r="E2592">
        <f>$F$63</f>
        <v>1.7594684641417612E-3</v>
      </c>
    </row>
    <row r="2593" spans="2:5" x14ac:dyDescent="0.25">
      <c r="B2593">
        <v>4.3951576143458118</v>
      </c>
      <c r="C2593">
        <f t="shared" si="8"/>
        <v>0.43634817910708207</v>
      </c>
      <c r="D2593">
        <v>9.336649989568599</v>
      </c>
      <c r="E2593">
        <v>0</v>
      </c>
    </row>
    <row r="2594" spans="2:5" x14ac:dyDescent="0.25">
      <c r="B2594">
        <v>4.4251666773532383</v>
      </c>
      <c r="C2594">
        <f t="shared" si="8"/>
        <v>0.43634817910708207</v>
      </c>
      <c r="D2594">
        <v>9.336649989568599</v>
      </c>
      <c r="E2594">
        <f>$F$64</f>
        <v>8.7973423207063643E-4</v>
      </c>
    </row>
    <row r="2595" spans="2:5" x14ac:dyDescent="0.25">
      <c r="B2595">
        <v>4.455175740360664</v>
      </c>
      <c r="C2595">
        <f t="shared" si="8"/>
        <v>0.43634817910708207</v>
      </c>
      <c r="D2595">
        <v>9.5639913759884916</v>
      </c>
      <c r="E2595">
        <f>$F$64</f>
        <v>8.7973423207063643E-4</v>
      </c>
    </row>
    <row r="2596" spans="2:5" x14ac:dyDescent="0.25">
      <c r="B2596">
        <v>4.4851848033680897</v>
      </c>
      <c r="C2596">
        <f t="shared" si="8"/>
        <v>0.43634817910708207</v>
      </c>
      <c r="D2596">
        <v>9.5639913759884916</v>
      </c>
      <c r="E2596">
        <v>0</v>
      </c>
    </row>
    <row r="2597" spans="2:5" x14ac:dyDescent="0.25">
      <c r="B2597">
        <v>4.5151938663755153</v>
      </c>
      <c r="C2597">
        <f t="shared" si="8"/>
        <v>0.43634817910708207</v>
      </c>
      <c r="D2597">
        <v>9.5639913759884916</v>
      </c>
      <c r="E2597">
        <f>$F$65</f>
        <v>1.3196013481059545E-3</v>
      </c>
    </row>
    <row r="2598" spans="2:5" x14ac:dyDescent="0.25">
      <c r="B2598">
        <v>4.545202929382941</v>
      </c>
      <c r="C2598">
        <f t="shared" si="8"/>
        <v>0.43634817910708207</v>
      </c>
      <c r="D2598">
        <v>9.7913327624083841</v>
      </c>
      <c r="E2598">
        <f>$F$65</f>
        <v>1.3196013481059545E-3</v>
      </c>
    </row>
    <row r="2599" spans="2:5" x14ac:dyDescent="0.25">
      <c r="B2599">
        <v>4.5624808747508538</v>
      </c>
      <c r="C2599">
        <f t="shared" si="8"/>
        <v>0.43634817910708207</v>
      </c>
      <c r="D2599">
        <v>9.7913327624083841</v>
      </c>
      <c r="E2599">
        <v>0</v>
      </c>
    </row>
    <row r="2600" spans="2:5" x14ac:dyDescent="0.25">
      <c r="B2600">
        <v>4.5624808747508538</v>
      </c>
      <c r="C2600">
        <v>0</v>
      </c>
      <c r="D2600">
        <v>9.7913327624083841</v>
      </c>
      <c r="E2600">
        <f>$F$66</f>
        <v>8.7973423207112476E-4</v>
      </c>
    </row>
    <row r="2601" spans="2:5" x14ac:dyDescent="0.25">
      <c r="B2601">
        <v>4.5624808747508538</v>
      </c>
      <c r="C2601">
        <f>0</f>
        <v>0</v>
      </c>
      <c r="D2601">
        <v>10.018674148828277</v>
      </c>
      <c r="E2601">
        <f>$F$66</f>
        <v>8.7973423207112476E-4</v>
      </c>
    </row>
    <row r="2602" spans="2:5" x14ac:dyDescent="0.25">
      <c r="B2602">
        <v>4.5624808747508538</v>
      </c>
      <c r="C2602">
        <f t="shared" ref="C2602:C2610" si="9">$F$43</f>
        <v>0.38620332787905187</v>
      </c>
      <c r="D2602">
        <v>10.018674148828277</v>
      </c>
      <c r="E2602">
        <v>0</v>
      </c>
    </row>
    <row r="2603" spans="2:5" x14ac:dyDescent="0.25">
      <c r="B2603">
        <v>4.5924899377582795</v>
      </c>
      <c r="C2603">
        <f t="shared" si="9"/>
        <v>0.38620332787905187</v>
      </c>
      <c r="D2603">
        <v>10.018674148828277</v>
      </c>
      <c r="E2603">
        <f>$F$67</f>
        <v>0</v>
      </c>
    </row>
    <row r="2604" spans="2:5" x14ac:dyDescent="0.25">
      <c r="B2604">
        <v>4.6224990007657052</v>
      </c>
      <c r="C2604">
        <f t="shared" si="9"/>
        <v>0.38620332787905187</v>
      </c>
      <c r="E2604">
        <f>$F$67</f>
        <v>0</v>
      </c>
    </row>
    <row r="2605" spans="2:5" x14ac:dyDescent="0.25">
      <c r="B2605">
        <v>4.6525080637731318</v>
      </c>
      <c r="C2605">
        <f t="shared" si="9"/>
        <v>0.38620332787905187</v>
      </c>
      <c r="E2605">
        <v>0</v>
      </c>
    </row>
    <row r="2606" spans="2:5" x14ac:dyDescent="0.25">
      <c r="B2606">
        <v>4.6825171267805574</v>
      </c>
      <c r="C2606">
        <f t="shared" si="9"/>
        <v>0.38620332787905187</v>
      </c>
    </row>
    <row r="2607" spans="2:5" x14ac:dyDescent="0.25">
      <c r="B2607">
        <v>4.7125261897879831</v>
      </c>
      <c r="C2607">
        <f t="shared" si="9"/>
        <v>0.38620332787905187</v>
      </c>
    </row>
    <row r="2608" spans="2:5" x14ac:dyDescent="0.25">
      <c r="B2608">
        <v>4.7425352527954088</v>
      </c>
      <c r="C2608">
        <f t="shared" si="9"/>
        <v>0.38620332787905187</v>
      </c>
    </row>
    <row r="2609" spans="2:3" x14ac:dyDescent="0.25">
      <c r="B2609">
        <v>4.7725443158028344</v>
      </c>
      <c r="C2609">
        <f t="shared" si="9"/>
        <v>0.38620332787905187</v>
      </c>
    </row>
    <row r="2610" spans="2:3" x14ac:dyDescent="0.25">
      <c r="B2610">
        <v>4.7898222611707464</v>
      </c>
      <c r="C2610">
        <f t="shared" si="9"/>
        <v>0.38620332787905187</v>
      </c>
    </row>
    <row r="2611" spans="2:3" x14ac:dyDescent="0.25">
      <c r="B2611">
        <v>4.7898222611707464</v>
      </c>
      <c r="C2611">
        <v>0</v>
      </c>
    </row>
    <row r="2612" spans="2:3" x14ac:dyDescent="0.25">
      <c r="B2612">
        <v>4.7898222611707464</v>
      </c>
      <c r="C2612">
        <f>0</f>
        <v>0</v>
      </c>
    </row>
    <row r="2613" spans="2:3" x14ac:dyDescent="0.25">
      <c r="B2613">
        <v>4.7898222611707464</v>
      </c>
      <c r="C2613">
        <f t="shared" ref="C2613:C2621" si="10">$F$44</f>
        <v>0.34397608473965691</v>
      </c>
    </row>
    <row r="2614" spans="2:3" x14ac:dyDescent="0.25">
      <c r="B2614">
        <v>4.8198313241781721</v>
      </c>
      <c r="C2614">
        <f t="shared" si="10"/>
        <v>0.34397608473965691</v>
      </c>
    </row>
    <row r="2615" spans="2:3" x14ac:dyDescent="0.25">
      <c r="B2615">
        <v>4.8498403871855977</v>
      </c>
      <c r="C2615">
        <f t="shared" si="10"/>
        <v>0.34397608473965691</v>
      </c>
    </row>
    <row r="2616" spans="2:3" x14ac:dyDescent="0.25">
      <c r="B2616">
        <v>4.8798494501930243</v>
      </c>
      <c r="C2616">
        <f t="shared" si="10"/>
        <v>0.34397608473965691</v>
      </c>
    </row>
    <row r="2617" spans="2:3" x14ac:dyDescent="0.25">
      <c r="B2617">
        <v>4.90985851320045</v>
      </c>
      <c r="C2617">
        <f t="shared" si="10"/>
        <v>0.34397608473965691</v>
      </c>
    </row>
    <row r="2618" spans="2:3" x14ac:dyDescent="0.25">
      <c r="B2618">
        <v>4.9398675762078756</v>
      </c>
      <c r="C2618">
        <f t="shared" si="10"/>
        <v>0.34397608473965691</v>
      </c>
    </row>
    <row r="2619" spans="2:3" x14ac:dyDescent="0.25">
      <c r="B2619">
        <v>4.9698766392153013</v>
      </c>
      <c r="C2619">
        <f t="shared" si="10"/>
        <v>0.34397608473965691</v>
      </c>
    </row>
    <row r="2620" spans="2:3" x14ac:dyDescent="0.25">
      <c r="B2620">
        <v>4.999885702222727</v>
      </c>
      <c r="C2620">
        <f t="shared" si="10"/>
        <v>0.34397608473965691</v>
      </c>
    </row>
    <row r="2621" spans="2:3" x14ac:dyDescent="0.25">
      <c r="B2621">
        <v>5.0171636475906389</v>
      </c>
      <c r="C2621">
        <f t="shared" si="10"/>
        <v>0.34397608473965691</v>
      </c>
    </row>
    <row r="2622" spans="2:3" x14ac:dyDescent="0.25">
      <c r="B2622">
        <v>5.0171636475906389</v>
      </c>
      <c r="C2622">
        <v>0</v>
      </c>
    </row>
    <row r="2623" spans="2:3" x14ac:dyDescent="0.25">
      <c r="B2623">
        <v>5.0171636475906389</v>
      </c>
      <c r="C2623">
        <f>0</f>
        <v>0</v>
      </c>
    </row>
    <row r="2624" spans="2:3" x14ac:dyDescent="0.25">
      <c r="B2624">
        <v>5.0171636475906389</v>
      </c>
      <c r="C2624">
        <f t="shared" ref="C2624:C2632" si="11">$F$45</f>
        <v>0.29822990467197846</v>
      </c>
    </row>
    <row r="2625" spans="2:3" x14ac:dyDescent="0.25">
      <c r="B2625">
        <v>5.0471727105980646</v>
      </c>
      <c r="C2625">
        <f t="shared" si="11"/>
        <v>0.29822990467197846</v>
      </c>
    </row>
    <row r="2626" spans="2:3" x14ac:dyDescent="0.25">
      <c r="B2626">
        <v>5.0771817736054903</v>
      </c>
      <c r="C2626">
        <f t="shared" si="11"/>
        <v>0.29822990467197846</v>
      </c>
    </row>
    <row r="2627" spans="2:3" x14ac:dyDescent="0.25">
      <c r="B2627">
        <v>5.1071908366129168</v>
      </c>
      <c r="C2627">
        <f t="shared" si="11"/>
        <v>0.29822990467197846</v>
      </c>
    </row>
    <row r="2628" spans="2:3" x14ac:dyDescent="0.25">
      <c r="B2628">
        <v>5.1371998996203425</v>
      </c>
      <c r="C2628">
        <f t="shared" si="11"/>
        <v>0.29822990467197846</v>
      </c>
    </row>
    <row r="2629" spans="2:3" x14ac:dyDescent="0.25">
      <c r="B2629">
        <v>5.1672089626277682</v>
      </c>
      <c r="C2629">
        <f t="shared" si="11"/>
        <v>0.29822990467197846</v>
      </c>
    </row>
    <row r="2630" spans="2:3" x14ac:dyDescent="0.25">
      <c r="B2630">
        <v>5.1972180256351939</v>
      </c>
      <c r="C2630">
        <f t="shared" si="11"/>
        <v>0.29822990467197846</v>
      </c>
    </row>
    <row r="2631" spans="2:3" x14ac:dyDescent="0.25">
      <c r="B2631">
        <v>5.2272270886426195</v>
      </c>
      <c r="C2631">
        <f t="shared" si="11"/>
        <v>0.29822990467197846</v>
      </c>
    </row>
    <row r="2632" spans="2:3" x14ac:dyDescent="0.25">
      <c r="B2632">
        <v>5.2445050340105315</v>
      </c>
      <c r="C2632">
        <f t="shared" si="11"/>
        <v>0.29822990467197846</v>
      </c>
    </row>
    <row r="2633" spans="2:3" x14ac:dyDescent="0.25">
      <c r="B2633">
        <v>5.2445050340105315</v>
      </c>
      <c r="C2633">
        <v>0</v>
      </c>
    </row>
    <row r="2634" spans="2:3" x14ac:dyDescent="0.25">
      <c r="B2634">
        <v>5.2445050340105315</v>
      </c>
      <c r="C2634">
        <f>0</f>
        <v>0</v>
      </c>
    </row>
    <row r="2635" spans="2:3" x14ac:dyDescent="0.25">
      <c r="B2635">
        <v>5.2445050340105315</v>
      </c>
      <c r="C2635">
        <f t="shared" ref="C2635:C2643" si="12">$F$46</f>
        <v>0.24456611651566379</v>
      </c>
    </row>
    <row r="2636" spans="2:3" x14ac:dyDescent="0.25">
      <c r="B2636">
        <v>5.2745140970179571</v>
      </c>
      <c r="C2636">
        <f t="shared" si="12"/>
        <v>0.24456611651566379</v>
      </c>
    </row>
    <row r="2637" spans="2:3" x14ac:dyDescent="0.25">
      <c r="B2637">
        <v>5.3045231600253828</v>
      </c>
      <c r="C2637">
        <f t="shared" si="12"/>
        <v>0.24456611651566379</v>
      </c>
    </row>
    <row r="2638" spans="2:3" x14ac:dyDescent="0.25">
      <c r="B2638">
        <v>5.3345322230328094</v>
      </c>
      <c r="C2638">
        <f t="shared" si="12"/>
        <v>0.24456611651566379</v>
      </c>
    </row>
    <row r="2639" spans="2:3" x14ac:dyDescent="0.25">
      <c r="B2639">
        <v>5.3645412860402351</v>
      </c>
      <c r="C2639">
        <f t="shared" si="12"/>
        <v>0.24456611651566379</v>
      </c>
    </row>
    <row r="2640" spans="2:3" x14ac:dyDescent="0.25">
      <c r="B2640">
        <v>5.3945503490476607</v>
      </c>
      <c r="C2640">
        <f t="shared" si="12"/>
        <v>0.24456611651566379</v>
      </c>
    </row>
    <row r="2641" spans="2:3" x14ac:dyDescent="0.25">
      <c r="B2641">
        <v>5.4245594120550864</v>
      </c>
      <c r="C2641">
        <f t="shared" si="12"/>
        <v>0.24456611651566379</v>
      </c>
    </row>
    <row r="2642" spans="2:3" x14ac:dyDescent="0.25">
      <c r="B2642">
        <v>5.4545684750625121</v>
      </c>
      <c r="C2642">
        <f t="shared" si="12"/>
        <v>0.24456611651566379</v>
      </c>
    </row>
    <row r="2643" spans="2:3" x14ac:dyDescent="0.25">
      <c r="B2643">
        <v>5.471846420430424</v>
      </c>
      <c r="C2643">
        <f t="shared" si="12"/>
        <v>0.24456611651566379</v>
      </c>
    </row>
    <row r="2644" spans="2:3" x14ac:dyDescent="0.25">
      <c r="B2644">
        <v>5.471846420430424</v>
      </c>
      <c r="C2644">
        <v>0</v>
      </c>
    </row>
    <row r="2645" spans="2:3" x14ac:dyDescent="0.25">
      <c r="B2645">
        <v>5.471846420430424</v>
      </c>
      <c r="C2645">
        <f>0</f>
        <v>0</v>
      </c>
    </row>
    <row r="2646" spans="2:3" x14ac:dyDescent="0.25">
      <c r="B2646">
        <v>5.471846420430424</v>
      </c>
      <c r="C2646">
        <f t="shared" ref="C2646:C2654" si="13">$F$47</f>
        <v>0.18078538469053579</v>
      </c>
    </row>
    <row r="2647" spans="2:3" x14ac:dyDescent="0.25">
      <c r="B2647">
        <v>5.5018554834378497</v>
      </c>
      <c r="C2647">
        <f t="shared" si="13"/>
        <v>0.18078538469053579</v>
      </c>
    </row>
    <row r="2648" spans="2:3" x14ac:dyDescent="0.25">
      <c r="B2648">
        <v>5.5318645464452754</v>
      </c>
      <c r="C2648">
        <f t="shared" si="13"/>
        <v>0.18078538469053579</v>
      </c>
    </row>
    <row r="2649" spans="2:3" x14ac:dyDescent="0.25">
      <c r="B2649">
        <v>5.5618736094527019</v>
      </c>
      <c r="C2649">
        <f t="shared" si="13"/>
        <v>0.18078538469053579</v>
      </c>
    </row>
    <row r="2650" spans="2:3" x14ac:dyDescent="0.25">
      <c r="B2650">
        <v>5.5918826724601276</v>
      </c>
      <c r="C2650">
        <f t="shared" si="13"/>
        <v>0.18078538469053579</v>
      </c>
    </row>
    <row r="2651" spans="2:3" x14ac:dyDescent="0.25">
      <c r="B2651">
        <v>5.6218917354675533</v>
      </c>
      <c r="C2651">
        <f t="shared" si="13"/>
        <v>0.18078538469053579</v>
      </c>
    </row>
    <row r="2652" spans="2:3" x14ac:dyDescent="0.25">
      <c r="B2652">
        <v>5.6519007984749789</v>
      </c>
      <c r="C2652">
        <f t="shared" si="13"/>
        <v>0.18078538469053579</v>
      </c>
    </row>
    <row r="2653" spans="2:3" x14ac:dyDescent="0.25">
      <c r="B2653">
        <v>5.6819098614824046</v>
      </c>
      <c r="C2653">
        <f t="shared" si="13"/>
        <v>0.18078538469053579</v>
      </c>
    </row>
    <row r="2654" spans="2:3" x14ac:dyDescent="0.25">
      <c r="B2654">
        <v>5.6991878068503166</v>
      </c>
      <c r="C2654">
        <f t="shared" si="13"/>
        <v>0.18078538469053579</v>
      </c>
    </row>
    <row r="2655" spans="2:3" x14ac:dyDescent="0.25">
      <c r="B2655">
        <v>5.6991878068503166</v>
      </c>
      <c r="C2655">
        <v>0</v>
      </c>
    </row>
    <row r="2656" spans="2:3" x14ac:dyDescent="0.25">
      <c r="B2656">
        <v>5.6991878068503166</v>
      </c>
      <c r="C2656">
        <f>0</f>
        <v>0</v>
      </c>
    </row>
    <row r="2657" spans="2:3" x14ac:dyDescent="0.25">
      <c r="B2657">
        <v>5.6991878068503166</v>
      </c>
      <c r="C2657">
        <f t="shared" ref="C2657:C2665" si="14">$F$48</f>
        <v>0.15615282619255505</v>
      </c>
    </row>
    <row r="2658" spans="2:3" x14ac:dyDescent="0.25">
      <c r="B2658">
        <v>5.7291968698577422</v>
      </c>
      <c r="C2658">
        <f t="shared" si="14"/>
        <v>0.15615282619255505</v>
      </c>
    </row>
    <row r="2659" spans="2:3" x14ac:dyDescent="0.25">
      <c r="B2659">
        <v>5.7592059328651679</v>
      </c>
      <c r="C2659">
        <f t="shared" si="14"/>
        <v>0.15615282619255505</v>
      </c>
    </row>
    <row r="2660" spans="2:3" x14ac:dyDescent="0.25">
      <c r="B2660">
        <v>5.7892149958725945</v>
      </c>
      <c r="C2660">
        <f t="shared" si="14"/>
        <v>0.15615282619255505</v>
      </c>
    </row>
    <row r="2661" spans="2:3" x14ac:dyDescent="0.25">
      <c r="B2661">
        <v>5.8192240588800201</v>
      </c>
      <c r="C2661">
        <f t="shared" si="14"/>
        <v>0.15615282619255505</v>
      </c>
    </row>
    <row r="2662" spans="2:3" x14ac:dyDescent="0.25">
      <c r="B2662">
        <v>5.8492331218874458</v>
      </c>
      <c r="C2662">
        <f t="shared" si="14"/>
        <v>0.15615282619255505</v>
      </c>
    </row>
    <row r="2663" spans="2:3" x14ac:dyDescent="0.25">
      <c r="B2663">
        <v>5.8792421848948715</v>
      </c>
      <c r="C2663">
        <f t="shared" si="14"/>
        <v>0.15615282619255505</v>
      </c>
    </row>
    <row r="2664" spans="2:3" x14ac:dyDescent="0.25">
      <c r="B2664">
        <v>5.9092512479022972</v>
      </c>
      <c r="C2664">
        <f t="shared" si="14"/>
        <v>0.15615282619255505</v>
      </c>
    </row>
    <row r="2665" spans="2:3" x14ac:dyDescent="0.25">
      <c r="B2665">
        <v>5.9265291932702091</v>
      </c>
      <c r="C2665">
        <f t="shared" si="14"/>
        <v>0.15615282619255505</v>
      </c>
    </row>
    <row r="2666" spans="2:3" x14ac:dyDescent="0.25">
      <c r="B2666">
        <v>5.9265291932702091</v>
      </c>
      <c r="C2666">
        <v>0</v>
      </c>
    </row>
    <row r="2667" spans="2:3" x14ac:dyDescent="0.25">
      <c r="B2667">
        <v>5.9265291932702091</v>
      </c>
      <c r="C2667">
        <f>0</f>
        <v>0</v>
      </c>
    </row>
    <row r="2668" spans="2:3" x14ac:dyDescent="0.25">
      <c r="B2668">
        <v>5.9265291932702091</v>
      </c>
      <c r="C2668">
        <f t="shared" ref="C2668:C2676" si="15">$F$49</f>
        <v>0.12008372267765505</v>
      </c>
    </row>
    <row r="2669" spans="2:3" x14ac:dyDescent="0.25">
      <c r="B2669">
        <v>5.9565382562776348</v>
      </c>
      <c r="C2669">
        <f t="shared" si="15"/>
        <v>0.12008372267765505</v>
      </c>
    </row>
    <row r="2670" spans="2:3" x14ac:dyDescent="0.25">
      <c r="B2670">
        <v>5.9865473192850605</v>
      </c>
      <c r="C2670">
        <f t="shared" si="15"/>
        <v>0.12008372267765505</v>
      </c>
    </row>
    <row r="2671" spans="2:3" x14ac:dyDescent="0.25">
      <c r="B2671">
        <v>6.016556382292487</v>
      </c>
      <c r="C2671">
        <f t="shared" si="15"/>
        <v>0.12008372267765505</v>
      </c>
    </row>
    <row r="2672" spans="2:3" x14ac:dyDescent="0.25">
      <c r="B2672">
        <v>6.0465654452999127</v>
      </c>
      <c r="C2672">
        <f t="shared" si="15"/>
        <v>0.12008372267765505</v>
      </c>
    </row>
    <row r="2673" spans="2:3" x14ac:dyDescent="0.25">
      <c r="B2673">
        <v>6.0765745083073384</v>
      </c>
      <c r="C2673">
        <f t="shared" si="15"/>
        <v>0.12008372267765505</v>
      </c>
    </row>
    <row r="2674" spans="2:3" x14ac:dyDescent="0.25">
      <c r="B2674">
        <v>6.106583571314764</v>
      </c>
      <c r="C2674">
        <f t="shared" si="15"/>
        <v>0.12008372267765505</v>
      </c>
    </row>
    <row r="2675" spans="2:3" x14ac:dyDescent="0.25">
      <c r="B2675">
        <v>6.1365926343221897</v>
      </c>
      <c r="C2675">
        <f t="shared" si="15"/>
        <v>0.12008372267765505</v>
      </c>
    </row>
    <row r="2676" spans="2:3" x14ac:dyDescent="0.25">
      <c r="B2676">
        <v>6.1538705796901016</v>
      </c>
      <c r="C2676">
        <f t="shared" si="15"/>
        <v>0.12008372267765505</v>
      </c>
    </row>
    <row r="2677" spans="2:3" x14ac:dyDescent="0.25">
      <c r="B2677">
        <v>6.1538705796901016</v>
      </c>
      <c r="C2677">
        <v>0</v>
      </c>
    </row>
    <row r="2678" spans="2:3" x14ac:dyDescent="0.25">
      <c r="B2678">
        <v>6.1538705796901016</v>
      </c>
      <c r="C2678">
        <f>0</f>
        <v>0</v>
      </c>
    </row>
    <row r="2679" spans="2:3" x14ac:dyDescent="0.25">
      <c r="B2679">
        <v>6.1538705796901016</v>
      </c>
      <c r="C2679">
        <f t="shared" ref="C2679:C2687" si="16">$F$50</f>
        <v>9.2372094367427077E-2</v>
      </c>
    </row>
    <row r="2680" spans="2:3" x14ac:dyDescent="0.25">
      <c r="B2680">
        <v>6.1838796426975273</v>
      </c>
      <c r="C2680">
        <f t="shared" si="16"/>
        <v>9.2372094367427077E-2</v>
      </c>
    </row>
    <row r="2681" spans="2:3" x14ac:dyDescent="0.25">
      <c r="B2681">
        <v>6.213888705704953</v>
      </c>
      <c r="C2681">
        <f t="shared" si="16"/>
        <v>9.2372094367427077E-2</v>
      </c>
    </row>
    <row r="2682" spans="2:3" x14ac:dyDescent="0.25">
      <c r="B2682">
        <v>6.2438977687123796</v>
      </c>
      <c r="C2682">
        <f t="shared" si="16"/>
        <v>9.2372094367427077E-2</v>
      </c>
    </row>
    <row r="2683" spans="2:3" x14ac:dyDescent="0.25">
      <c r="B2683">
        <v>6.2739068317198052</v>
      </c>
      <c r="C2683">
        <f t="shared" si="16"/>
        <v>9.2372094367427077E-2</v>
      </c>
    </row>
    <row r="2684" spans="2:3" x14ac:dyDescent="0.25">
      <c r="B2684">
        <v>6.3039158947272309</v>
      </c>
      <c r="C2684">
        <f t="shared" si="16"/>
        <v>9.2372094367427077E-2</v>
      </c>
    </row>
    <row r="2685" spans="2:3" x14ac:dyDescent="0.25">
      <c r="B2685">
        <v>6.3339249577346566</v>
      </c>
      <c r="C2685">
        <f t="shared" si="16"/>
        <v>9.2372094367427077E-2</v>
      </c>
    </row>
    <row r="2686" spans="2:3" x14ac:dyDescent="0.25">
      <c r="B2686">
        <v>6.3639340207420823</v>
      </c>
      <c r="C2686">
        <f t="shared" si="16"/>
        <v>9.2372094367427077E-2</v>
      </c>
    </row>
    <row r="2687" spans="2:3" x14ac:dyDescent="0.25">
      <c r="B2687">
        <v>6.3812119661099942</v>
      </c>
      <c r="C2687">
        <f t="shared" si="16"/>
        <v>9.2372094367427077E-2</v>
      </c>
    </row>
    <row r="2688" spans="2:3" x14ac:dyDescent="0.25">
      <c r="B2688">
        <v>6.3812119661099942</v>
      </c>
      <c r="C2688">
        <v>0</v>
      </c>
    </row>
    <row r="2689" spans="2:3" x14ac:dyDescent="0.25">
      <c r="B2689">
        <v>6.3812119661099942</v>
      </c>
      <c r="C2689">
        <f>0</f>
        <v>0</v>
      </c>
    </row>
    <row r="2690" spans="2:3" x14ac:dyDescent="0.25">
      <c r="B2690">
        <v>6.3812119661099942</v>
      </c>
      <c r="C2690">
        <f t="shared" ref="C2690:C2698" si="17">$F$51</f>
        <v>6.4660466057199106E-2</v>
      </c>
    </row>
    <row r="2691" spans="2:3" x14ac:dyDescent="0.25">
      <c r="B2691">
        <v>6.4112210291174199</v>
      </c>
      <c r="C2691">
        <f t="shared" si="17"/>
        <v>6.4660466057199106E-2</v>
      </c>
    </row>
    <row r="2692" spans="2:3" x14ac:dyDescent="0.25">
      <c r="B2692">
        <v>6.4412300921248455</v>
      </c>
      <c r="C2692">
        <f t="shared" si="17"/>
        <v>6.4660466057199106E-2</v>
      </c>
    </row>
    <row r="2693" spans="2:3" x14ac:dyDescent="0.25">
      <c r="B2693">
        <v>6.4712391551322721</v>
      </c>
      <c r="C2693">
        <f t="shared" si="17"/>
        <v>6.4660466057199106E-2</v>
      </c>
    </row>
    <row r="2694" spans="2:3" x14ac:dyDescent="0.25">
      <c r="B2694">
        <v>6.5012482181396978</v>
      </c>
      <c r="C2694">
        <f t="shared" si="17"/>
        <v>6.4660466057199106E-2</v>
      </c>
    </row>
    <row r="2695" spans="2:3" x14ac:dyDescent="0.25">
      <c r="B2695">
        <v>6.5312572811471235</v>
      </c>
      <c r="C2695">
        <f t="shared" si="17"/>
        <v>6.4660466057199106E-2</v>
      </c>
    </row>
    <row r="2696" spans="2:3" x14ac:dyDescent="0.25">
      <c r="B2696">
        <v>6.5612663441545491</v>
      </c>
      <c r="C2696">
        <f t="shared" si="17"/>
        <v>6.4660466057199106E-2</v>
      </c>
    </row>
    <row r="2697" spans="2:3" x14ac:dyDescent="0.25">
      <c r="B2697">
        <v>6.5912754071619748</v>
      </c>
      <c r="C2697">
        <f t="shared" si="17"/>
        <v>6.4660466057199106E-2</v>
      </c>
    </row>
    <row r="2698" spans="2:3" x14ac:dyDescent="0.25">
      <c r="B2698">
        <v>6.6085533525298867</v>
      </c>
      <c r="C2698">
        <f t="shared" si="17"/>
        <v>6.4660466057199106E-2</v>
      </c>
    </row>
    <row r="2699" spans="2:3" x14ac:dyDescent="0.25">
      <c r="B2699">
        <v>6.6085533525298867</v>
      </c>
      <c r="C2699">
        <v>0</v>
      </c>
    </row>
    <row r="2700" spans="2:3" x14ac:dyDescent="0.25">
      <c r="B2700">
        <v>6.6085533525298867</v>
      </c>
      <c r="C2700">
        <f>0</f>
        <v>0</v>
      </c>
    </row>
    <row r="2701" spans="2:3" x14ac:dyDescent="0.25">
      <c r="B2701">
        <v>6.6085533525298867</v>
      </c>
      <c r="C2701">
        <f t="shared" ref="C2701:C2709" si="18">$F$52</f>
        <v>4.7505648531819246E-2</v>
      </c>
    </row>
    <row r="2702" spans="2:3" x14ac:dyDescent="0.25">
      <c r="B2702">
        <v>6.6385624155373124</v>
      </c>
      <c r="C2702">
        <f t="shared" si="18"/>
        <v>4.7505648531819246E-2</v>
      </c>
    </row>
    <row r="2703" spans="2:3" x14ac:dyDescent="0.25">
      <c r="B2703">
        <v>6.6685714785447381</v>
      </c>
      <c r="C2703">
        <f t="shared" si="18"/>
        <v>4.7505648531819246E-2</v>
      </c>
    </row>
    <row r="2704" spans="2:3" x14ac:dyDescent="0.25">
      <c r="B2704">
        <v>6.6985805415521646</v>
      </c>
      <c r="C2704">
        <f t="shared" si="18"/>
        <v>4.7505648531819246E-2</v>
      </c>
    </row>
    <row r="2705" spans="2:3" x14ac:dyDescent="0.25">
      <c r="B2705">
        <v>6.7285896045595903</v>
      </c>
      <c r="C2705">
        <f t="shared" si="18"/>
        <v>4.7505648531819246E-2</v>
      </c>
    </row>
    <row r="2706" spans="2:3" x14ac:dyDescent="0.25">
      <c r="B2706">
        <v>6.758598667567016</v>
      </c>
      <c r="C2706">
        <f t="shared" si="18"/>
        <v>4.7505648531819246E-2</v>
      </c>
    </row>
    <row r="2707" spans="2:3" x14ac:dyDescent="0.25">
      <c r="B2707">
        <v>6.7886077305744417</v>
      </c>
      <c r="C2707">
        <f t="shared" si="18"/>
        <v>4.7505648531819246E-2</v>
      </c>
    </row>
    <row r="2708" spans="2:3" x14ac:dyDescent="0.25">
      <c r="B2708">
        <v>6.8186167935818673</v>
      </c>
      <c r="C2708">
        <f t="shared" si="18"/>
        <v>4.7505648531819246E-2</v>
      </c>
    </row>
    <row r="2709" spans="2:3" x14ac:dyDescent="0.25">
      <c r="B2709">
        <v>6.8358947389497793</v>
      </c>
      <c r="C2709">
        <f t="shared" si="18"/>
        <v>4.7505648531819246E-2</v>
      </c>
    </row>
    <row r="2710" spans="2:3" x14ac:dyDescent="0.25">
      <c r="B2710">
        <v>6.8358947389497793</v>
      </c>
      <c r="C2710">
        <v>0</v>
      </c>
    </row>
    <row r="2711" spans="2:3" x14ac:dyDescent="0.25">
      <c r="B2711">
        <v>6.8358947389497793</v>
      </c>
      <c r="C2711">
        <f>0</f>
        <v>0</v>
      </c>
    </row>
    <row r="2712" spans="2:3" x14ac:dyDescent="0.25">
      <c r="B2712">
        <v>6.8358947389497793</v>
      </c>
      <c r="C2712">
        <f t="shared" ref="C2712:C2720" si="19">$F$53</f>
        <v>4.4866445835607338E-2</v>
      </c>
    </row>
    <row r="2713" spans="2:3" x14ac:dyDescent="0.25">
      <c r="B2713">
        <v>6.865903801957205</v>
      </c>
      <c r="C2713">
        <f t="shared" si="19"/>
        <v>4.4866445835607338E-2</v>
      </c>
    </row>
    <row r="2714" spans="2:3" x14ac:dyDescent="0.25">
      <c r="B2714">
        <v>6.8959128649646306</v>
      </c>
      <c r="C2714">
        <f t="shared" si="19"/>
        <v>4.4866445835607338E-2</v>
      </c>
    </row>
    <row r="2715" spans="2:3" x14ac:dyDescent="0.25">
      <c r="B2715">
        <v>6.9259219279720572</v>
      </c>
      <c r="C2715">
        <f t="shared" si="19"/>
        <v>4.4866445835607338E-2</v>
      </c>
    </row>
    <row r="2716" spans="2:3" x14ac:dyDescent="0.25">
      <c r="B2716">
        <v>6.9559309909794829</v>
      </c>
      <c r="C2716">
        <f t="shared" si="19"/>
        <v>4.4866445835607338E-2</v>
      </c>
    </row>
    <row r="2717" spans="2:3" x14ac:dyDescent="0.25">
      <c r="B2717">
        <v>6.9859400539869085</v>
      </c>
      <c r="C2717">
        <f t="shared" si="19"/>
        <v>4.4866445835607338E-2</v>
      </c>
    </row>
    <row r="2718" spans="2:3" x14ac:dyDescent="0.25">
      <c r="B2718">
        <v>7.0159491169943342</v>
      </c>
      <c r="C2718">
        <f t="shared" si="19"/>
        <v>4.4866445835607338E-2</v>
      </c>
    </row>
    <row r="2719" spans="2:3" x14ac:dyDescent="0.25">
      <c r="B2719">
        <v>7.0459581800017599</v>
      </c>
      <c r="C2719">
        <f t="shared" si="19"/>
        <v>4.4866445835607338E-2</v>
      </c>
    </row>
    <row r="2720" spans="2:3" x14ac:dyDescent="0.25">
      <c r="B2720">
        <v>7.0632361253696718</v>
      </c>
      <c r="C2720">
        <f t="shared" si="19"/>
        <v>4.4866445835607338E-2</v>
      </c>
    </row>
    <row r="2721" spans="2:3" x14ac:dyDescent="0.25">
      <c r="B2721">
        <v>7.0632361253696718</v>
      </c>
      <c r="C2721">
        <v>0</v>
      </c>
    </row>
    <row r="2722" spans="2:3" x14ac:dyDescent="0.25">
      <c r="B2722">
        <v>7.0632361253696718</v>
      </c>
      <c r="C2722">
        <f>0</f>
        <v>0</v>
      </c>
    </row>
    <row r="2723" spans="2:3" x14ac:dyDescent="0.25">
      <c r="B2723">
        <v>7.0632361253696718</v>
      </c>
      <c r="C2723">
        <f t="shared" ref="C2723:C2731" si="20">$F$54</f>
        <v>2.5952159846086703E-2</v>
      </c>
    </row>
    <row r="2724" spans="2:3" x14ac:dyDescent="0.25">
      <c r="B2724">
        <v>7.0932451883770975</v>
      </c>
      <c r="C2724">
        <f t="shared" si="20"/>
        <v>2.5952159846086703E-2</v>
      </c>
    </row>
    <row r="2725" spans="2:3" x14ac:dyDescent="0.25">
      <c r="B2725">
        <v>7.1232542513845232</v>
      </c>
      <c r="C2725">
        <f t="shared" si="20"/>
        <v>2.5952159846086703E-2</v>
      </c>
    </row>
    <row r="2726" spans="2:3" x14ac:dyDescent="0.25">
      <c r="B2726">
        <v>7.1532633143919497</v>
      </c>
      <c r="C2726">
        <f t="shared" si="20"/>
        <v>2.5952159846086703E-2</v>
      </c>
    </row>
    <row r="2727" spans="2:3" x14ac:dyDescent="0.25">
      <c r="B2727">
        <v>7.1832723773993754</v>
      </c>
      <c r="C2727">
        <f t="shared" si="20"/>
        <v>2.5952159846086703E-2</v>
      </c>
    </row>
    <row r="2728" spans="2:3" x14ac:dyDescent="0.25">
      <c r="B2728">
        <v>7.2132814404068011</v>
      </c>
      <c r="C2728">
        <f t="shared" si="20"/>
        <v>2.5952159846086703E-2</v>
      </c>
    </row>
    <row r="2729" spans="2:3" x14ac:dyDescent="0.25">
      <c r="B2729">
        <v>7.2432905034142268</v>
      </c>
      <c r="C2729">
        <f t="shared" si="20"/>
        <v>2.5952159846086703E-2</v>
      </c>
    </row>
    <row r="2730" spans="2:3" x14ac:dyDescent="0.25">
      <c r="B2730">
        <v>7.2732995664216524</v>
      </c>
      <c r="C2730">
        <f t="shared" si="20"/>
        <v>2.5952159846086703E-2</v>
      </c>
    </row>
    <row r="2731" spans="2:3" x14ac:dyDescent="0.25">
      <c r="B2731">
        <v>7.2905775117895644</v>
      </c>
      <c r="C2731">
        <f t="shared" si="20"/>
        <v>2.5952159846086703E-2</v>
      </c>
    </row>
    <row r="2732" spans="2:3" x14ac:dyDescent="0.25">
      <c r="B2732">
        <v>7.2905775117895644</v>
      </c>
      <c r="C2732">
        <v>0</v>
      </c>
    </row>
    <row r="2733" spans="2:3" x14ac:dyDescent="0.25">
      <c r="B2733">
        <v>7.2905775117895644</v>
      </c>
      <c r="C2733">
        <f>0</f>
        <v>0</v>
      </c>
    </row>
    <row r="2734" spans="2:3" x14ac:dyDescent="0.25">
      <c r="B2734">
        <v>7.2905775117895644</v>
      </c>
      <c r="C2734">
        <f t="shared" ref="C2734:C2742" si="21">$F$55</f>
        <v>1.9794020221591761E-2</v>
      </c>
    </row>
    <row r="2735" spans="2:3" x14ac:dyDescent="0.25">
      <c r="B2735">
        <v>7.32058657479699</v>
      </c>
      <c r="C2735">
        <f t="shared" si="21"/>
        <v>1.9794020221591761E-2</v>
      </c>
    </row>
    <row r="2736" spans="2:3" x14ac:dyDescent="0.25">
      <c r="B2736">
        <v>7.3505956378044157</v>
      </c>
      <c r="C2736">
        <f t="shared" si="21"/>
        <v>1.9794020221591761E-2</v>
      </c>
    </row>
    <row r="2737" spans="2:3" x14ac:dyDescent="0.25">
      <c r="B2737">
        <v>7.3806047008118423</v>
      </c>
      <c r="C2737">
        <f t="shared" si="21"/>
        <v>1.9794020221591761E-2</v>
      </c>
    </row>
    <row r="2738" spans="2:3" x14ac:dyDescent="0.25">
      <c r="B2738">
        <v>7.410613763819268</v>
      </c>
      <c r="C2738">
        <f t="shared" si="21"/>
        <v>1.9794020221591761E-2</v>
      </c>
    </row>
    <row r="2739" spans="2:3" x14ac:dyDescent="0.25">
      <c r="B2739">
        <v>7.4406228268266936</v>
      </c>
      <c r="C2739">
        <f t="shared" si="21"/>
        <v>1.9794020221591761E-2</v>
      </c>
    </row>
    <row r="2740" spans="2:3" x14ac:dyDescent="0.25">
      <c r="B2740">
        <v>7.4706318898341193</v>
      </c>
      <c r="C2740">
        <f t="shared" si="21"/>
        <v>1.9794020221591761E-2</v>
      </c>
    </row>
    <row r="2741" spans="2:3" x14ac:dyDescent="0.25">
      <c r="B2741">
        <v>7.500640952841545</v>
      </c>
      <c r="C2741">
        <f t="shared" si="21"/>
        <v>1.9794020221591761E-2</v>
      </c>
    </row>
    <row r="2742" spans="2:3" x14ac:dyDescent="0.25">
      <c r="B2742">
        <v>7.5179188982094569</v>
      </c>
      <c r="C2742">
        <f t="shared" si="21"/>
        <v>1.9794020221591761E-2</v>
      </c>
    </row>
    <row r="2743" spans="2:3" x14ac:dyDescent="0.25">
      <c r="B2743">
        <v>7.5179188982094569</v>
      </c>
      <c r="C2743">
        <v>0</v>
      </c>
    </row>
    <row r="2744" spans="2:3" x14ac:dyDescent="0.25">
      <c r="B2744">
        <v>7.5179188982094569</v>
      </c>
      <c r="C2744">
        <f>0</f>
        <v>0</v>
      </c>
    </row>
    <row r="2745" spans="2:3" x14ac:dyDescent="0.25">
      <c r="B2745">
        <v>7.5179188982094569</v>
      </c>
      <c r="C2745">
        <f t="shared" ref="C2745:C2753" si="22">$F$56</f>
        <v>1.7154817525379364E-2</v>
      </c>
    </row>
    <row r="2746" spans="2:3" x14ac:dyDescent="0.25">
      <c r="B2746">
        <v>7.5479279612168826</v>
      </c>
      <c r="C2746">
        <f t="shared" si="22"/>
        <v>1.7154817525379364E-2</v>
      </c>
    </row>
    <row r="2747" spans="2:3" x14ac:dyDescent="0.25">
      <c r="B2747">
        <v>7.5779370242243083</v>
      </c>
      <c r="C2747">
        <f t="shared" si="22"/>
        <v>1.7154817525379364E-2</v>
      </c>
    </row>
    <row r="2748" spans="2:3" x14ac:dyDescent="0.25">
      <c r="B2748">
        <v>7.6079460872317348</v>
      </c>
      <c r="C2748">
        <f t="shared" si="22"/>
        <v>1.7154817525379364E-2</v>
      </c>
    </row>
    <row r="2749" spans="2:3" x14ac:dyDescent="0.25">
      <c r="B2749">
        <v>7.6379551502391605</v>
      </c>
      <c r="C2749">
        <f t="shared" si="22"/>
        <v>1.7154817525379364E-2</v>
      </c>
    </row>
    <row r="2750" spans="2:3" x14ac:dyDescent="0.25">
      <c r="B2750">
        <v>7.6679642132465862</v>
      </c>
      <c r="C2750">
        <f t="shared" si="22"/>
        <v>1.7154817525379364E-2</v>
      </c>
    </row>
    <row r="2751" spans="2:3" x14ac:dyDescent="0.25">
      <c r="B2751">
        <v>7.6979732762540118</v>
      </c>
      <c r="C2751">
        <f t="shared" si="22"/>
        <v>1.7154817525379364E-2</v>
      </c>
    </row>
    <row r="2752" spans="2:3" x14ac:dyDescent="0.25">
      <c r="B2752">
        <v>7.7279823392614375</v>
      </c>
      <c r="C2752">
        <f t="shared" si="22"/>
        <v>1.7154817525379364E-2</v>
      </c>
    </row>
    <row r="2753" spans="2:3" x14ac:dyDescent="0.25">
      <c r="B2753">
        <v>7.7452602846293495</v>
      </c>
      <c r="C2753">
        <f t="shared" si="22"/>
        <v>1.7154817525379364E-2</v>
      </c>
    </row>
    <row r="2754" spans="2:3" x14ac:dyDescent="0.25">
      <c r="B2754">
        <v>7.7452602846293495</v>
      </c>
      <c r="C2754">
        <v>0</v>
      </c>
    </row>
    <row r="2755" spans="2:3" x14ac:dyDescent="0.25">
      <c r="B2755">
        <v>7.7452602846293495</v>
      </c>
      <c r="C2755">
        <f>0</f>
        <v>0</v>
      </c>
    </row>
    <row r="2756" spans="2:3" x14ac:dyDescent="0.25">
      <c r="B2756">
        <v>7.7452602846293495</v>
      </c>
      <c r="C2756">
        <f t="shared" ref="C2756:C2764" si="23">$F$57</f>
        <v>1.0116943668813294E-2</v>
      </c>
    </row>
    <row r="2757" spans="2:3" x14ac:dyDescent="0.25">
      <c r="B2757">
        <v>7.7752693476367751</v>
      </c>
      <c r="C2757">
        <f t="shared" si="23"/>
        <v>1.0116943668813294E-2</v>
      </c>
    </row>
    <row r="2758" spans="2:3" x14ac:dyDescent="0.25">
      <c r="B2758">
        <v>7.8052784106442008</v>
      </c>
      <c r="C2758">
        <f t="shared" si="23"/>
        <v>1.0116943668813294E-2</v>
      </c>
    </row>
    <row r="2759" spans="2:3" x14ac:dyDescent="0.25">
      <c r="B2759">
        <v>7.8352874736516274</v>
      </c>
      <c r="C2759">
        <f t="shared" si="23"/>
        <v>1.0116943668813294E-2</v>
      </c>
    </row>
    <row r="2760" spans="2:3" x14ac:dyDescent="0.25">
      <c r="B2760">
        <v>7.865296536659053</v>
      </c>
      <c r="C2760">
        <f t="shared" si="23"/>
        <v>1.0116943668813294E-2</v>
      </c>
    </row>
    <row r="2761" spans="2:3" x14ac:dyDescent="0.25">
      <c r="B2761">
        <v>7.8953055996664787</v>
      </c>
      <c r="C2761">
        <f t="shared" si="23"/>
        <v>1.0116943668813294E-2</v>
      </c>
    </row>
    <row r="2762" spans="2:3" x14ac:dyDescent="0.25">
      <c r="B2762">
        <v>7.9253146626739044</v>
      </c>
      <c r="C2762">
        <f t="shared" si="23"/>
        <v>1.0116943668813294E-2</v>
      </c>
    </row>
    <row r="2763" spans="2:3" x14ac:dyDescent="0.25">
      <c r="B2763">
        <v>7.9553237256813301</v>
      </c>
      <c r="C2763">
        <f t="shared" si="23"/>
        <v>1.0116943668813294E-2</v>
      </c>
    </row>
    <row r="2764" spans="2:3" x14ac:dyDescent="0.25">
      <c r="B2764">
        <v>7.972601671049242</v>
      </c>
      <c r="C2764">
        <f t="shared" si="23"/>
        <v>1.0116943668813294E-2</v>
      </c>
    </row>
    <row r="2765" spans="2:3" x14ac:dyDescent="0.25">
      <c r="B2765">
        <v>7.972601671049242</v>
      </c>
      <c r="C2765">
        <v>0</v>
      </c>
    </row>
    <row r="2766" spans="2:3" x14ac:dyDescent="0.25">
      <c r="B2766">
        <v>7.972601671049242</v>
      </c>
      <c r="C2766">
        <f>0</f>
        <v>0</v>
      </c>
    </row>
    <row r="2767" spans="2:3" x14ac:dyDescent="0.25">
      <c r="B2767">
        <v>7.972601671049242</v>
      </c>
      <c r="C2767">
        <f t="shared" ref="C2767:C2775" si="24">$F$58</f>
        <v>7.9176080886367035E-3</v>
      </c>
    </row>
    <row r="2768" spans="2:3" x14ac:dyDescent="0.25">
      <c r="B2768">
        <v>8.0026107340566686</v>
      </c>
      <c r="C2768">
        <f t="shared" si="24"/>
        <v>7.9176080886367035E-3</v>
      </c>
    </row>
    <row r="2769" spans="2:3" x14ac:dyDescent="0.25">
      <c r="B2769">
        <v>8.0326197970640933</v>
      </c>
      <c r="C2769">
        <f t="shared" si="24"/>
        <v>7.9176080886367035E-3</v>
      </c>
    </row>
    <row r="2770" spans="2:3" x14ac:dyDescent="0.25">
      <c r="B2770">
        <v>8.0626288600715199</v>
      </c>
      <c r="C2770">
        <f t="shared" si="24"/>
        <v>7.9176080886367035E-3</v>
      </c>
    </row>
    <row r="2771" spans="2:3" x14ac:dyDescent="0.25">
      <c r="B2771">
        <v>8.0926379230789447</v>
      </c>
      <c r="C2771">
        <f t="shared" si="24"/>
        <v>7.9176080886367035E-3</v>
      </c>
    </row>
    <row r="2772" spans="2:3" x14ac:dyDescent="0.25">
      <c r="B2772">
        <v>8.1226469860863713</v>
      </c>
      <c r="C2772">
        <f t="shared" si="24"/>
        <v>7.9176080886367035E-3</v>
      </c>
    </row>
    <row r="2773" spans="2:3" x14ac:dyDescent="0.25">
      <c r="B2773">
        <v>8.1526560490937978</v>
      </c>
      <c r="C2773">
        <f t="shared" si="24"/>
        <v>7.9176080886367035E-3</v>
      </c>
    </row>
    <row r="2774" spans="2:3" x14ac:dyDescent="0.25">
      <c r="B2774">
        <v>8.1826651121012226</v>
      </c>
      <c r="C2774">
        <f t="shared" si="24"/>
        <v>7.9176080886367035E-3</v>
      </c>
    </row>
    <row r="2775" spans="2:3" x14ac:dyDescent="0.25">
      <c r="B2775">
        <v>8.1999430574691345</v>
      </c>
      <c r="C2775">
        <f t="shared" si="24"/>
        <v>7.9176080886367035E-3</v>
      </c>
    </row>
    <row r="2776" spans="2:3" x14ac:dyDescent="0.25">
      <c r="B2776">
        <v>8.1999430574691345</v>
      </c>
      <c r="C2776">
        <v>0</v>
      </c>
    </row>
    <row r="2777" spans="2:3" x14ac:dyDescent="0.25">
      <c r="B2777">
        <v>8.1999430574691345</v>
      </c>
      <c r="C2777">
        <f>0</f>
        <v>0</v>
      </c>
    </row>
    <row r="2778" spans="2:3" x14ac:dyDescent="0.25">
      <c r="B2778">
        <v>8.1999430574691345</v>
      </c>
      <c r="C2778">
        <f t="shared" ref="C2778:C2786" si="25">$F$59</f>
        <v>6.1581396244949427E-3</v>
      </c>
    </row>
    <row r="2779" spans="2:3" x14ac:dyDescent="0.25">
      <c r="B2779">
        <v>8.2299521204765611</v>
      </c>
      <c r="C2779">
        <f t="shared" si="25"/>
        <v>6.1581396244949427E-3</v>
      </c>
    </row>
    <row r="2780" spans="2:3" x14ac:dyDescent="0.25">
      <c r="B2780">
        <v>8.2599611834839859</v>
      </c>
      <c r="C2780">
        <f t="shared" si="25"/>
        <v>6.1581396244949427E-3</v>
      </c>
    </row>
    <row r="2781" spans="2:3" x14ac:dyDescent="0.25">
      <c r="B2781">
        <v>8.2899702464914125</v>
      </c>
      <c r="C2781">
        <f t="shared" si="25"/>
        <v>6.1581396244949427E-3</v>
      </c>
    </row>
    <row r="2782" spans="2:3" x14ac:dyDescent="0.25">
      <c r="B2782">
        <v>8.3199793094988372</v>
      </c>
      <c r="C2782">
        <f t="shared" si="25"/>
        <v>6.1581396244949427E-3</v>
      </c>
    </row>
    <row r="2783" spans="2:3" x14ac:dyDescent="0.25">
      <c r="B2783">
        <v>8.3499883725062638</v>
      </c>
      <c r="C2783">
        <f t="shared" si="25"/>
        <v>6.1581396244949427E-3</v>
      </c>
    </row>
    <row r="2784" spans="2:3" x14ac:dyDescent="0.25">
      <c r="B2784">
        <v>8.3799974355136904</v>
      </c>
      <c r="C2784">
        <f t="shared" si="25"/>
        <v>6.1581396244949427E-3</v>
      </c>
    </row>
    <row r="2785" spans="2:3" x14ac:dyDescent="0.25">
      <c r="B2785">
        <v>8.4100064985211151</v>
      </c>
      <c r="C2785">
        <f t="shared" si="25"/>
        <v>6.1581396244949427E-3</v>
      </c>
    </row>
    <row r="2786" spans="2:3" x14ac:dyDescent="0.25">
      <c r="B2786">
        <v>8.4272844438890271</v>
      </c>
      <c r="C2786">
        <f t="shared" si="25"/>
        <v>6.1581396244949427E-3</v>
      </c>
    </row>
    <row r="2787" spans="2:3" x14ac:dyDescent="0.25">
      <c r="B2787">
        <v>8.4272844438890271</v>
      </c>
      <c r="C2787">
        <v>0</v>
      </c>
    </row>
    <row r="2788" spans="2:3" x14ac:dyDescent="0.25">
      <c r="B2788">
        <v>8.4272844438890271</v>
      </c>
      <c r="C2788">
        <f>0</f>
        <v>0</v>
      </c>
    </row>
    <row r="2789" spans="2:3" x14ac:dyDescent="0.25">
      <c r="B2789">
        <v>8.4272844438890271</v>
      </c>
      <c r="C2789">
        <f t="shared" ref="C2789:C2797" si="26">$F$60</f>
        <v>5.2784053924242657E-3</v>
      </c>
    </row>
    <row r="2790" spans="2:3" x14ac:dyDescent="0.25">
      <c r="B2790">
        <v>8.4572935068964536</v>
      </c>
      <c r="C2790">
        <f t="shared" si="26"/>
        <v>5.2784053924242657E-3</v>
      </c>
    </row>
    <row r="2791" spans="2:3" x14ac:dyDescent="0.25">
      <c r="B2791">
        <v>8.4873025699038784</v>
      </c>
      <c r="C2791">
        <f t="shared" si="26"/>
        <v>5.2784053924242657E-3</v>
      </c>
    </row>
    <row r="2792" spans="2:3" x14ac:dyDescent="0.25">
      <c r="B2792">
        <v>8.517311632911305</v>
      </c>
      <c r="C2792">
        <f t="shared" si="26"/>
        <v>5.2784053924242657E-3</v>
      </c>
    </row>
    <row r="2793" spans="2:3" x14ac:dyDescent="0.25">
      <c r="B2793">
        <v>8.5473206959187298</v>
      </c>
      <c r="C2793">
        <f t="shared" si="26"/>
        <v>5.2784053924242657E-3</v>
      </c>
    </row>
    <row r="2794" spans="2:3" x14ac:dyDescent="0.25">
      <c r="B2794">
        <v>8.5773297589261563</v>
      </c>
      <c r="C2794">
        <f t="shared" si="26"/>
        <v>5.2784053924242657E-3</v>
      </c>
    </row>
    <row r="2795" spans="2:3" x14ac:dyDescent="0.25">
      <c r="B2795">
        <v>8.6073388219335829</v>
      </c>
      <c r="C2795">
        <f t="shared" si="26"/>
        <v>5.2784053924242657E-3</v>
      </c>
    </row>
    <row r="2796" spans="2:3" x14ac:dyDescent="0.25">
      <c r="B2796">
        <v>8.6373478849410077</v>
      </c>
      <c r="C2796">
        <f t="shared" si="26"/>
        <v>5.2784053924242657E-3</v>
      </c>
    </row>
    <row r="2797" spans="2:3" x14ac:dyDescent="0.25">
      <c r="B2797">
        <v>8.6546258303089214</v>
      </c>
      <c r="C2797">
        <f t="shared" si="26"/>
        <v>5.2784053924242657E-3</v>
      </c>
    </row>
    <row r="2798" spans="2:3" x14ac:dyDescent="0.25">
      <c r="B2798">
        <v>8.6546258303089214</v>
      </c>
      <c r="C2798">
        <v>0</v>
      </c>
    </row>
    <row r="2799" spans="2:3" x14ac:dyDescent="0.25">
      <c r="B2799">
        <v>8.6546258303089214</v>
      </c>
      <c r="C2799">
        <f>0</f>
        <v>0</v>
      </c>
    </row>
    <row r="2800" spans="2:3" x14ac:dyDescent="0.25">
      <c r="B2800">
        <v>8.6546258303089214</v>
      </c>
      <c r="C2800">
        <f t="shared" ref="C2800:C2808" si="27">$F$61</f>
        <v>3.079069812247716E-3</v>
      </c>
    </row>
    <row r="2801" spans="2:3" x14ac:dyDescent="0.25">
      <c r="B2801">
        <v>8.684634893316348</v>
      </c>
      <c r="C2801">
        <f t="shared" si="27"/>
        <v>3.079069812247716E-3</v>
      </c>
    </row>
    <row r="2802" spans="2:3" x14ac:dyDescent="0.25">
      <c r="B2802">
        <v>8.7146439563237728</v>
      </c>
      <c r="C2802">
        <f t="shared" si="27"/>
        <v>3.079069812247716E-3</v>
      </c>
    </row>
    <row r="2803" spans="2:3" x14ac:dyDescent="0.25">
      <c r="B2803">
        <v>8.7446530193311993</v>
      </c>
      <c r="C2803">
        <f t="shared" si="27"/>
        <v>3.079069812247716E-3</v>
      </c>
    </row>
    <row r="2804" spans="2:3" x14ac:dyDescent="0.25">
      <c r="B2804">
        <v>8.7746620823386241</v>
      </c>
      <c r="C2804">
        <f t="shared" si="27"/>
        <v>3.079069812247716E-3</v>
      </c>
    </row>
    <row r="2805" spans="2:3" x14ac:dyDescent="0.25">
      <c r="B2805">
        <v>8.8046711453460507</v>
      </c>
      <c r="C2805">
        <f t="shared" si="27"/>
        <v>3.079069812247716E-3</v>
      </c>
    </row>
    <row r="2806" spans="2:3" x14ac:dyDescent="0.25">
      <c r="B2806">
        <v>8.8346802083534772</v>
      </c>
      <c r="C2806">
        <f t="shared" si="27"/>
        <v>3.079069812247716E-3</v>
      </c>
    </row>
    <row r="2807" spans="2:3" x14ac:dyDescent="0.25">
      <c r="B2807">
        <v>8.864689271360902</v>
      </c>
      <c r="C2807">
        <f t="shared" si="27"/>
        <v>3.079069812247716E-3</v>
      </c>
    </row>
    <row r="2808" spans="2:3" x14ac:dyDescent="0.25">
      <c r="B2808">
        <v>8.881967216728814</v>
      </c>
      <c r="C2808">
        <f t="shared" si="27"/>
        <v>3.079069812247716E-3</v>
      </c>
    </row>
    <row r="2809" spans="2:3" x14ac:dyDescent="0.25">
      <c r="B2809">
        <v>8.881967216728814</v>
      </c>
      <c r="C2809">
        <v>0</v>
      </c>
    </row>
    <row r="2810" spans="2:3" x14ac:dyDescent="0.25">
      <c r="B2810">
        <v>8.881967216728814</v>
      </c>
      <c r="C2810">
        <f>0</f>
        <v>0</v>
      </c>
    </row>
    <row r="2811" spans="2:3" x14ac:dyDescent="0.25">
      <c r="B2811">
        <v>8.881967216728814</v>
      </c>
      <c r="C2811">
        <f t="shared" ref="C2811:C2819" si="28">$F$62</f>
        <v>2.199335580176591E-3</v>
      </c>
    </row>
    <row r="2812" spans="2:3" x14ac:dyDescent="0.25">
      <c r="B2812">
        <v>8.9119762797362405</v>
      </c>
      <c r="C2812">
        <f t="shared" si="28"/>
        <v>2.199335580176591E-3</v>
      </c>
    </row>
    <row r="2813" spans="2:3" x14ac:dyDescent="0.25">
      <c r="B2813">
        <v>8.9419853427436653</v>
      </c>
      <c r="C2813">
        <f t="shared" si="28"/>
        <v>2.199335580176591E-3</v>
      </c>
    </row>
    <row r="2814" spans="2:3" x14ac:dyDescent="0.25">
      <c r="B2814">
        <v>8.9719944057510919</v>
      </c>
      <c r="C2814">
        <f t="shared" si="28"/>
        <v>2.199335580176591E-3</v>
      </c>
    </row>
    <row r="2815" spans="2:3" x14ac:dyDescent="0.25">
      <c r="B2815">
        <v>9.0020034687585166</v>
      </c>
      <c r="C2815">
        <f t="shared" si="28"/>
        <v>2.199335580176591E-3</v>
      </c>
    </row>
    <row r="2816" spans="2:3" x14ac:dyDescent="0.25">
      <c r="B2816">
        <v>9.0320125317659432</v>
      </c>
      <c r="C2816">
        <f t="shared" si="28"/>
        <v>2.199335580176591E-3</v>
      </c>
    </row>
    <row r="2817" spans="2:3" x14ac:dyDescent="0.25">
      <c r="B2817">
        <v>9.0620215947733698</v>
      </c>
      <c r="C2817">
        <f t="shared" si="28"/>
        <v>2.199335580176591E-3</v>
      </c>
    </row>
    <row r="2818" spans="2:3" x14ac:dyDescent="0.25">
      <c r="B2818">
        <v>9.0920306577807946</v>
      </c>
      <c r="C2818">
        <f t="shared" si="28"/>
        <v>2.199335580176591E-3</v>
      </c>
    </row>
    <row r="2819" spans="2:3" x14ac:dyDescent="0.25">
      <c r="B2819">
        <v>9.1093086031487065</v>
      </c>
      <c r="C2819">
        <f t="shared" si="28"/>
        <v>2.199335580176591E-3</v>
      </c>
    </row>
    <row r="2820" spans="2:3" x14ac:dyDescent="0.25">
      <c r="B2820">
        <v>9.1093086031487065</v>
      </c>
      <c r="C2820">
        <v>0</v>
      </c>
    </row>
    <row r="2821" spans="2:3" x14ac:dyDescent="0.25">
      <c r="B2821">
        <v>9.1093086031487065</v>
      </c>
      <c r="C2821">
        <f>0</f>
        <v>0</v>
      </c>
    </row>
    <row r="2822" spans="2:3" x14ac:dyDescent="0.25">
      <c r="B2822">
        <v>9.1093086031487065</v>
      </c>
      <c r="C2822">
        <f t="shared" ref="C2822:C2830" si="29">$F$63</f>
        <v>1.7594684641417612E-3</v>
      </c>
    </row>
    <row r="2823" spans="2:3" x14ac:dyDescent="0.25">
      <c r="B2823">
        <v>9.1393176661561331</v>
      </c>
      <c r="C2823">
        <f t="shared" si="29"/>
        <v>1.7594684641417612E-3</v>
      </c>
    </row>
    <row r="2824" spans="2:3" x14ac:dyDescent="0.25">
      <c r="B2824">
        <v>9.1693267291635578</v>
      </c>
      <c r="C2824">
        <f t="shared" si="29"/>
        <v>1.7594684641417612E-3</v>
      </c>
    </row>
    <row r="2825" spans="2:3" x14ac:dyDescent="0.25">
      <c r="B2825">
        <v>9.1993357921709844</v>
      </c>
      <c r="C2825">
        <f t="shared" si="29"/>
        <v>1.7594684641417612E-3</v>
      </c>
    </row>
    <row r="2826" spans="2:3" x14ac:dyDescent="0.25">
      <c r="B2826">
        <v>9.2293448551784092</v>
      </c>
      <c r="C2826">
        <f t="shared" si="29"/>
        <v>1.7594684641417612E-3</v>
      </c>
    </row>
    <row r="2827" spans="2:3" x14ac:dyDescent="0.25">
      <c r="B2827">
        <v>9.2593539181858358</v>
      </c>
      <c r="C2827">
        <f t="shared" si="29"/>
        <v>1.7594684641417612E-3</v>
      </c>
    </row>
    <row r="2828" spans="2:3" x14ac:dyDescent="0.25">
      <c r="B2828">
        <v>9.2893629811932623</v>
      </c>
      <c r="C2828">
        <f t="shared" si="29"/>
        <v>1.7594684641417612E-3</v>
      </c>
    </row>
    <row r="2829" spans="2:3" x14ac:dyDescent="0.25">
      <c r="B2829">
        <v>9.3193720442006871</v>
      </c>
      <c r="C2829">
        <f t="shared" si="29"/>
        <v>1.7594684641417612E-3</v>
      </c>
    </row>
    <row r="2830" spans="2:3" x14ac:dyDescent="0.25">
      <c r="B2830">
        <v>9.336649989568599</v>
      </c>
      <c r="C2830">
        <f t="shared" si="29"/>
        <v>1.7594684641417612E-3</v>
      </c>
    </row>
    <row r="2831" spans="2:3" x14ac:dyDescent="0.25">
      <c r="B2831">
        <v>9.336649989568599</v>
      </c>
      <c r="C2831">
        <v>0</v>
      </c>
    </row>
    <row r="2832" spans="2:3" x14ac:dyDescent="0.25">
      <c r="B2832">
        <v>9.336649989568599</v>
      </c>
      <c r="C2832">
        <f>0</f>
        <v>0</v>
      </c>
    </row>
    <row r="2833" spans="2:3" x14ac:dyDescent="0.25">
      <c r="B2833">
        <v>9.336649989568599</v>
      </c>
      <c r="C2833">
        <f t="shared" ref="C2833:C2841" si="30">$F$64</f>
        <v>8.7973423207063643E-4</v>
      </c>
    </row>
    <row r="2834" spans="2:3" x14ac:dyDescent="0.25">
      <c r="B2834">
        <v>9.3666590525760256</v>
      </c>
      <c r="C2834">
        <f t="shared" si="30"/>
        <v>8.7973423207063643E-4</v>
      </c>
    </row>
    <row r="2835" spans="2:3" x14ac:dyDescent="0.25">
      <c r="B2835">
        <v>9.3966681155834504</v>
      </c>
      <c r="C2835">
        <f t="shared" si="30"/>
        <v>8.7973423207063643E-4</v>
      </c>
    </row>
    <row r="2836" spans="2:3" x14ac:dyDescent="0.25">
      <c r="B2836">
        <v>9.4266771785908769</v>
      </c>
      <c r="C2836">
        <f t="shared" si="30"/>
        <v>8.7973423207063643E-4</v>
      </c>
    </row>
    <row r="2837" spans="2:3" x14ac:dyDescent="0.25">
      <c r="B2837">
        <v>9.4566862415983017</v>
      </c>
      <c r="C2837">
        <f t="shared" si="30"/>
        <v>8.7973423207063643E-4</v>
      </c>
    </row>
    <row r="2838" spans="2:3" x14ac:dyDescent="0.25">
      <c r="B2838">
        <v>9.4866953046057283</v>
      </c>
      <c r="C2838">
        <f t="shared" si="30"/>
        <v>8.7973423207063643E-4</v>
      </c>
    </row>
    <row r="2839" spans="2:3" x14ac:dyDescent="0.25">
      <c r="B2839">
        <v>9.5167043676131549</v>
      </c>
      <c r="C2839">
        <f t="shared" si="30"/>
        <v>8.7973423207063643E-4</v>
      </c>
    </row>
    <row r="2840" spans="2:3" x14ac:dyDescent="0.25">
      <c r="B2840">
        <v>9.5467134306205796</v>
      </c>
      <c r="C2840">
        <f t="shared" si="30"/>
        <v>8.7973423207063643E-4</v>
      </c>
    </row>
    <row r="2841" spans="2:3" x14ac:dyDescent="0.25">
      <c r="B2841">
        <v>9.5639913759884916</v>
      </c>
      <c r="C2841">
        <f t="shared" si="30"/>
        <v>8.7973423207063643E-4</v>
      </c>
    </row>
    <row r="2842" spans="2:3" x14ac:dyDescent="0.25">
      <c r="B2842">
        <v>9.5639913759884916</v>
      </c>
      <c r="C2842">
        <v>0</v>
      </c>
    </row>
    <row r="2843" spans="2:3" x14ac:dyDescent="0.25">
      <c r="B2843">
        <v>9.5639913759884916</v>
      </c>
      <c r="C2843">
        <f>0</f>
        <v>0</v>
      </c>
    </row>
    <row r="2844" spans="2:3" x14ac:dyDescent="0.25">
      <c r="B2844">
        <v>9.5639913759884916</v>
      </c>
      <c r="C2844">
        <f t="shared" ref="C2844:C2852" si="31">$F$65</f>
        <v>1.3196013481059545E-3</v>
      </c>
    </row>
    <row r="2845" spans="2:3" x14ac:dyDescent="0.25">
      <c r="B2845">
        <v>9.5940004389959181</v>
      </c>
      <c r="C2845">
        <f t="shared" si="31"/>
        <v>1.3196013481059545E-3</v>
      </c>
    </row>
    <row r="2846" spans="2:3" x14ac:dyDescent="0.25">
      <c r="B2846">
        <v>9.6240095020033429</v>
      </c>
      <c r="C2846">
        <f t="shared" si="31"/>
        <v>1.3196013481059545E-3</v>
      </c>
    </row>
    <row r="2847" spans="2:3" x14ac:dyDescent="0.25">
      <c r="B2847">
        <v>9.6540185650107695</v>
      </c>
      <c r="C2847">
        <f t="shared" si="31"/>
        <v>1.3196013481059545E-3</v>
      </c>
    </row>
    <row r="2848" spans="2:3" x14ac:dyDescent="0.25">
      <c r="B2848">
        <v>9.6840276280181943</v>
      </c>
      <c r="C2848">
        <f t="shared" si="31"/>
        <v>1.3196013481059545E-3</v>
      </c>
    </row>
    <row r="2849" spans="2:3" x14ac:dyDescent="0.25">
      <c r="B2849">
        <v>9.7140366910256208</v>
      </c>
      <c r="C2849">
        <f t="shared" si="31"/>
        <v>1.3196013481059545E-3</v>
      </c>
    </row>
    <row r="2850" spans="2:3" x14ac:dyDescent="0.25">
      <c r="B2850">
        <v>9.7440457540330474</v>
      </c>
      <c r="C2850">
        <f t="shared" si="31"/>
        <v>1.3196013481059545E-3</v>
      </c>
    </row>
    <row r="2851" spans="2:3" x14ac:dyDescent="0.25">
      <c r="B2851">
        <v>9.7740548170404722</v>
      </c>
      <c r="C2851">
        <f t="shared" si="31"/>
        <v>1.3196013481059545E-3</v>
      </c>
    </row>
    <row r="2852" spans="2:3" x14ac:dyDescent="0.25">
      <c r="B2852">
        <v>9.7913327624083841</v>
      </c>
      <c r="C2852">
        <f t="shared" si="31"/>
        <v>1.3196013481059545E-3</v>
      </c>
    </row>
    <row r="2853" spans="2:3" x14ac:dyDescent="0.25">
      <c r="B2853">
        <v>9.7913327624083841</v>
      </c>
      <c r="C2853">
        <v>0</v>
      </c>
    </row>
    <row r="2854" spans="2:3" x14ac:dyDescent="0.25">
      <c r="B2854">
        <v>9.7913327624083841</v>
      </c>
      <c r="C2854">
        <f>0</f>
        <v>0</v>
      </c>
    </row>
    <row r="2855" spans="2:3" x14ac:dyDescent="0.25">
      <c r="B2855">
        <v>9.7913327624083841</v>
      </c>
      <c r="C2855">
        <f t="shared" ref="C2855:C2863" si="32">$F$66</f>
        <v>8.7973423207112476E-4</v>
      </c>
    </row>
    <row r="2856" spans="2:3" x14ac:dyDescent="0.25">
      <c r="B2856">
        <v>9.8213418254158107</v>
      </c>
      <c r="C2856">
        <f t="shared" si="32"/>
        <v>8.7973423207112476E-4</v>
      </c>
    </row>
    <row r="2857" spans="2:3" x14ac:dyDescent="0.25">
      <c r="B2857">
        <v>9.8513508884232355</v>
      </c>
      <c r="C2857">
        <f t="shared" si="32"/>
        <v>8.7973423207112476E-4</v>
      </c>
    </row>
    <row r="2858" spans="2:3" x14ac:dyDescent="0.25">
      <c r="B2858">
        <v>9.881359951430662</v>
      </c>
      <c r="C2858">
        <f t="shared" si="32"/>
        <v>8.7973423207112476E-4</v>
      </c>
    </row>
    <row r="2859" spans="2:3" x14ac:dyDescent="0.25">
      <c r="B2859">
        <v>9.9113690144380868</v>
      </c>
      <c r="C2859">
        <f t="shared" si="32"/>
        <v>8.7973423207112476E-4</v>
      </c>
    </row>
    <row r="2860" spans="2:3" x14ac:dyDescent="0.25">
      <c r="B2860">
        <v>9.9413780774455134</v>
      </c>
      <c r="C2860">
        <f t="shared" si="32"/>
        <v>8.7973423207112476E-4</v>
      </c>
    </row>
    <row r="2861" spans="2:3" x14ac:dyDescent="0.25">
      <c r="B2861">
        <v>9.9713871404529399</v>
      </c>
      <c r="C2861">
        <f t="shared" si="32"/>
        <v>8.7973423207112476E-4</v>
      </c>
    </row>
    <row r="2862" spans="2:3" x14ac:dyDescent="0.25">
      <c r="B2862">
        <v>10.001396203460365</v>
      </c>
      <c r="C2862">
        <f t="shared" si="32"/>
        <v>8.7973423207112476E-4</v>
      </c>
    </row>
    <row r="2863" spans="2:3" x14ac:dyDescent="0.25">
      <c r="B2863">
        <v>10.018674148828277</v>
      </c>
      <c r="C2863">
        <f t="shared" si="32"/>
        <v>8.7973423207112476E-4</v>
      </c>
    </row>
    <row r="2864" spans="2:3" x14ac:dyDescent="0.25">
      <c r="B2864">
        <v>10.018674148828277</v>
      </c>
      <c r="C286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576"/>
  <sheetViews>
    <sheetView workbookViewId="0">
      <selection activeCell="H23" sqref="H23"/>
    </sheetView>
  </sheetViews>
  <sheetFormatPr defaultColWidth="15.7109375" defaultRowHeight="15" x14ac:dyDescent="0.25"/>
  <cols>
    <col min="1" max="11" width="9.140625" customWidth="1"/>
  </cols>
  <sheetData>
    <row r="3" spans="2:6" ht="14.45" x14ac:dyDescent="0.3">
      <c r="B3" s="8" t="s">
        <v>9</v>
      </c>
    </row>
    <row r="4" spans="2:6" ht="14.45" x14ac:dyDescent="0.3">
      <c r="C4" t="s">
        <v>5</v>
      </c>
      <c r="D4">
        <v>100</v>
      </c>
    </row>
    <row r="5" spans="2:6" ht="14.45" x14ac:dyDescent="0.3">
      <c r="C5" t="s">
        <v>6</v>
      </c>
      <c r="D5" s="7">
        <v>0.05</v>
      </c>
    </row>
    <row r="7" spans="2:6" ht="14.45" x14ac:dyDescent="0.3">
      <c r="B7" s="8" t="s">
        <v>10</v>
      </c>
    </row>
    <row r="8" spans="2:6" ht="14.45" x14ac:dyDescent="0.3">
      <c r="B8" s="8" t="s">
        <v>7</v>
      </c>
    </row>
    <row r="9" spans="2:6" ht="14.45" x14ac:dyDescent="0.3">
      <c r="C9" t="s">
        <v>8</v>
      </c>
      <c r="F9">
        <f ca="1">_xll.RiskBinomial(D4,D5)</f>
        <v>5</v>
      </c>
    </row>
    <row r="11" spans="2:6" ht="14.45" x14ac:dyDescent="0.3">
      <c r="B11" s="8" t="s">
        <v>11</v>
      </c>
      <c r="C11" t="s">
        <v>12</v>
      </c>
      <c r="F11">
        <f>1-BINOMDIST(0,D4,D5,FALSE)</f>
        <v>0.99407947077966596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2</v>
      </c>
      <c r="B34" s="3">
        <v>0.20000000000000004</v>
      </c>
      <c r="E34" s="1">
        <v>0</v>
      </c>
      <c r="F34" s="3">
        <v>5.9205292203340166E-3</v>
      </c>
    </row>
    <row r="35" spans="1:6" x14ac:dyDescent="0.25">
      <c r="A35" s="1">
        <v>9</v>
      </c>
      <c r="B35" s="3">
        <v>0.20000000000000004</v>
      </c>
      <c r="E35" s="1">
        <v>1</v>
      </c>
      <c r="F35" s="3">
        <v>3.116068010702118E-2</v>
      </c>
    </row>
    <row r="36" spans="1:6" x14ac:dyDescent="0.25">
      <c r="A36" s="1">
        <v>-1.125</v>
      </c>
      <c r="B36" s="3">
        <v>0.20000000000000004</v>
      </c>
      <c r="E36" s="1">
        <v>2</v>
      </c>
      <c r="F36" s="3">
        <v>8.1181771857765705E-2</v>
      </c>
    </row>
    <row r="37" spans="1:6" x14ac:dyDescent="0.25">
      <c r="A37" s="1">
        <v>5.5</v>
      </c>
      <c r="B37" s="3">
        <v>0.20000000000000004</v>
      </c>
      <c r="E37" s="1">
        <v>3</v>
      </c>
      <c r="F37" s="3">
        <v>0.13957567793089526</v>
      </c>
    </row>
    <row r="38" spans="1:6" x14ac:dyDescent="0.25">
      <c r="A38" s="2">
        <v>11.43125</v>
      </c>
      <c r="B38" s="4">
        <v>0.20000000000000004</v>
      </c>
      <c r="E38" s="1">
        <v>4</v>
      </c>
      <c r="F38" s="3">
        <v>0.17814264156969511</v>
      </c>
    </row>
    <row r="39" spans="1:6" x14ac:dyDescent="0.25">
      <c r="E39" s="1">
        <v>5</v>
      </c>
      <c r="F39" s="3">
        <v>0.18001782727043014</v>
      </c>
    </row>
    <row r="40" spans="1:6" x14ac:dyDescent="0.25">
      <c r="E40" s="1">
        <v>6</v>
      </c>
      <c r="F40" s="3">
        <v>0.15001485605869033</v>
      </c>
    </row>
    <row r="41" spans="1:6" x14ac:dyDescent="0.25">
      <c r="E41" s="1">
        <v>7</v>
      </c>
      <c r="F41" s="3">
        <v>0.10602553736478923</v>
      </c>
    </row>
    <row r="42" spans="1:6" x14ac:dyDescent="0.25">
      <c r="E42" s="1">
        <v>8</v>
      </c>
      <c r="F42" s="3">
        <v>6.4870887992930309E-2</v>
      </c>
    </row>
    <row r="43" spans="1:6" x14ac:dyDescent="0.25">
      <c r="E43" s="1">
        <v>9</v>
      </c>
      <c r="F43" s="3">
        <v>3.4901296464032505E-2</v>
      </c>
    </row>
    <row r="44" spans="1:6" x14ac:dyDescent="0.25">
      <c r="E44" s="1">
        <v>10</v>
      </c>
      <c r="F44" s="3">
        <v>1.6715884095931489E-2</v>
      </c>
    </row>
    <row r="45" spans="1:6" x14ac:dyDescent="0.25">
      <c r="E45" s="1">
        <v>11</v>
      </c>
      <c r="F45" s="3">
        <v>7.1982276011187908E-3</v>
      </c>
    </row>
    <row r="46" spans="1:6" x14ac:dyDescent="0.25">
      <c r="E46" s="1">
        <v>12</v>
      </c>
      <c r="F46" s="3">
        <v>2.8098344583314628E-3</v>
      </c>
    </row>
    <row r="47" spans="1:6" x14ac:dyDescent="0.25">
      <c r="E47" s="1">
        <v>13</v>
      </c>
      <c r="F47" s="3">
        <v>1.0010746248306399E-3</v>
      </c>
    </row>
    <row r="48" spans="1:6" x14ac:dyDescent="0.25">
      <c r="E48" s="2">
        <v>14</v>
      </c>
      <c r="F48" s="4">
        <v>3.2741914421152582E-4</v>
      </c>
    </row>
    <row r="2501" spans="2:3" x14ac:dyDescent="0.25">
      <c r="B2501" t="s">
        <v>2</v>
      </c>
      <c r="C2501" t="str">
        <f>"Binomial(100,0.05)"</f>
        <v>Binomial(100,0.05)</v>
      </c>
    </row>
    <row r="2502" spans="2:3" x14ac:dyDescent="0.25">
      <c r="B2502">
        <v>-9.0562500000000004E-2</v>
      </c>
      <c r="C2502">
        <f>1E-200</f>
        <v>9.9999999999999998E-201</v>
      </c>
    </row>
    <row r="2503" spans="2:3" x14ac:dyDescent="0.25">
      <c r="B2503">
        <v>-9.0562500000000004E-2</v>
      </c>
      <c r="C2503">
        <f>$F$34</f>
        <v>5.9205292203340166E-3</v>
      </c>
    </row>
    <row r="2504" spans="2:3" x14ac:dyDescent="0.25">
      <c r="B2504">
        <v>0</v>
      </c>
      <c r="C2504">
        <f>$F$34</f>
        <v>5.9205292203340166E-3</v>
      </c>
    </row>
    <row r="2505" spans="2:3" x14ac:dyDescent="0.25">
      <c r="B2505">
        <v>9.0562500000000004E-2</v>
      </c>
      <c r="C2505">
        <f>$F$34</f>
        <v>5.9205292203340166E-3</v>
      </c>
    </row>
    <row r="2506" spans="2:3" x14ac:dyDescent="0.25">
      <c r="B2506">
        <v>9.0562500000000004E-2</v>
      </c>
      <c r="C2506">
        <f>1E-200</f>
        <v>9.9999999999999998E-201</v>
      </c>
    </row>
    <row r="2507" spans="2:3" x14ac:dyDescent="0.25">
      <c r="B2507">
        <v>0.90943750000000001</v>
      </c>
      <c r="C2507">
        <f>1E-200</f>
        <v>9.9999999999999998E-201</v>
      </c>
    </row>
    <row r="2508" spans="2:3" x14ac:dyDescent="0.25">
      <c r="B2508">
        <v>0.90943750000000001</v>
      </c>
      <c r="C2508">
        <f>$F$35</f>
        <v>3.116068010702118E-2</v>
      </c>
    </row>
    <row r="2509" spans="2:3" x14ac:dyDescent="0.25">
      <c r="B2509">
        <v>1</v>
      </c>
      <c r="C2509">
        <f>$F$35</f>
        <v>3.116068010702118E-2</v>
      </c>
    </row>
    <row r="2510" spans="2:3" x14ac:dyDescent="0.25">
      <c r="B2510">
        <v>1.0905625000000001</v>
      </c>
      <c r="C2510">
        <f>$F$35</f>
        <v>3.116068010702118E-2</v>
      </c>
    </row>
    <row r="2511" spans="2:3" x14ac:dyDescent="0.25">
      <c r="B2511">
        <v>1.0905625000000001</v>
      </c>
      <c r="C2511">
        <f>1E-200</f>
        <v>9.9999999999999998E-201</v>
      </c>
    </row>
    <row r="2512" spans="2:3" x14ac:dyDescent="0.25">
      <c r="B2512">
        <v>1.9094374999999999</v>
      </c>
      <c r="C2512">
        <f>1E-200</f>
        <v>9.9999999999999998E-201</v>
      </c>
    </row>
    <row r="2513" spans="2:3" x14ac:dyDescent="0.25">
      <c r="B2513">
        <v>1.9094374999999999</v>
      </c>
      <c r="C2513">
        <f>$F$36</f>
        <v>8.1181771857765705E-2</v>
      </c>
    </row>
    <row r="2514" spans="2:3" x14ac:dyDescent="0.25">
      <c r="B2514">
        <v>2</v>
      </c>
      <c r="C2514">
        <f>$F$36</f>
        <v>8.1181771857765705E-2</v>
      </c>
    </row>
    <row r="2515" spans="2:3" x14ac:dyDescent="0.25">
      <c r="B2515">
        <v>2.0905624999999999</v>
      </c>
      <c r="C2515">
        <f>$F$36</f>
        <v>8.1181771857765705E-2</v>
      </c>
    </row>
    <row r="2516" spans="2:3" x14ac:dyDescent="0.25">
      <c r="B2516">
        <v>2.0905624999999999</v>
      </c>
      <c r="C2516">
        <f>1E-200</f>
        <v>9.9999999999999998E-201</v>
      </c>
    </row>
    <row r="2517" spans="2:3" x14ac:dyDescent="0.25">
      <c r="B2517">
        <v>2.9094375000000001</v>
      </c>
      <c r="C2517">
        <f>1E-200</f>
        <v>9.9999999999999998E-201</v>
      </c>
    </row>
    <row r="2518" spans="2:3" x14ac:dyDescent="0.25">
      <c r="B2518">
        <v>2.9094375000000001</v>
      </c>
      <c r="C2518">
        <f>$F$37</f>
        <v>0.13957567793089526</v>
      </c>
    </row>
    <row r="2519" spans="2:3" x14ac:dyDescent="0.25">
      <c r="B2519">
        <v>3</v>
      </c>
      <c r="C2519">
        <f>$F$37</f>
        <v>0.13957567793089526</v>
      </c>
    </row>
    <row r="2520" spans="2:3" x14ac:dyDescent="0.25">
      <c r="B2520">
        <v>3.0905624999999999</v>
      </c>
      <c r="C2520">
        <f>$F$37</f>
        <v>0.13957567793089526</v>
      </c>
    </row>
    <row r="2521" spans="2:3" x14ac:dyDescent="0.25">
      <c r="B2521">
        <v>3.0905624999999999</v>
      </c>
      <c r="C2521">
        <f>1E-200</f>
        <v>9.9999999999999998E-201</v>
      </c>
    </row>
    <row r="2522" spans="2:3" x14ac:dyDescent="0.25">
      <c r="B2522">
        <v>3.9094375000000001</v>
      </c>
      <c r="C2522">
        <f>1E-200</f>
        <v>9.9999999999999998E-201</v>
      </c>
    </row>
    <row r="2523" spans="2:3" x14ac:dyDescent="0.25">
      <c r="B2523">
        <v>3.9094375000000001</v>
      </c>
      <c r="C2523">
        <f>$F$38</f>
        <v>0.17814264156969511</v>
      </c>
    </row>
    <row r="2524" spans="2:3" x14ac:dyDescent="0.25">
      <c r="B2524">
        <v>4</v>
      </c>
      <c r="C2524">
        <f>$F$38</f>
        <v>0.17814264156969511</v>
      </c>
    </row>
    <row r="2525" spans="2:3" x14ac:dyDescent="0.25">
      <c r="B2525">
        <v>4.0905624999999999</v>
      </c>
      <c r="C2525">
        <f>$F$38</f>
        <v>0.17814264156969511</v>
      </c>
    </row>
    <row r="2526" spans="2:3" x14ac:dyDescent="0.25">
      <c r="B2526">
        <v>4.0905624999999999</v>
      </c>
      <c r="C2526">
        <f>1E-200</f>
        <v>9.9999999999999998E-201</v>
      </c>
    </row>
    <row r="2527" spans="2:3" x14ac:dyDescent="0.25">
      <c r="B2527">
        <v>4.9094375000000001</v>
      </c>
      <c r="C2527">
        <f>1E-200</f>
        <v>9.9999999999999998E-201</v>
      </c>
    </row>
    <row r="2528" spans="2:3" x14ac:dyDescent="0.25">
      <c r="B2528">
        <v>4.9094375000000001</v>
      </c>
      <c r="C2528">
        <f>$F$39</f>
        <v>0.18001782727043014</v>
      </c>
    </row>
    <row r="2529" spans="2:3" x14ac:dyDescent="0.25">
      <c r="B2529">
        <v>5</v>
      </c>
      <c r="C2529">
        <f>$F$39</f>
        <v>0.18001782727043014</v>
      </c>
    </row>
    <row r="2530" spans="2:3" x14ac:dyDescent="0.25">
      <c r="B2530">
        <v>5.0905624999999999</v>
      </c>
      <c r="C2530">
        <f>$F$39</f>
        <v>0.18001782727043014</v>
      </c>
    </row>
    <row r="2531" spans="2:3" x14ac:dyDescent="0.25">
      <c r="B2531">
        <v>5.0905624999999999</v>
      </c>
      <c r="C2531">
        <f>1E-200</f>
        <v>9.9999999999999998E-201</v>
      </c>
    </row>
    <row r="2532" spans="2:3" x14ac:dyDescent="0.25">
      <c r="B2532">
        <v>5.9094375000000001</v>
      </c>
      <c r="C2532">
        <f>1E-200</f>
        <v>9.9999999999999998E-201</v>
      </c>
    </row>
    <row r="2533" spans="2:3" x14ac:dyDescent="0.25">
      <c r="B2533">
        <v>5.9094375000000001</v>
      </c>
      <c r="C2533">
        <f>$F$40</f>
        <v>0.15001485605869033</v>
      </c>
    </row>
    <row r="2534" spans="2:3" x14ac:dyDescent="0.25">
      <c r="B2534">
        <v>6</v>
      </c>
      <c r="C2534">
        <f>$F$40</f>
        <v>0.15001485605869033</v>
      </c>
    </row>
    <row r="2535" spans="2:3" x14ac:dyDescent="0.25">
      <c r="B2535">
        <v>6.0905624999999999</v>
      </c>
      <c r="C2535">
        <f>$F$40</f>
        <v>0.15001485605869033</v>
      </c>
    </row>
    <row r="2536" spans="2:3" x14ac:dyDescent="0.25">
      <c r="B2536">
        <v>6.0905624999999999</v>
      </c>
      <c r="C2536">
        <f>1E-200</f>
        <v>9.9999999999999998E-201</v>
      </c>
    </row>
    <row r="2537" spans="2:3" x14ac:dyDescent="0.25">
      <c r="B2537">
        <v>6.9094375000000001</v>
      </c>
      <c r="C2537">
        <f>1E-200</f>
        <v>9.9999999999999998E-201</v>
      </c>
    </row>
    <row r="2538" spans="2:3" x14ac:dyDescent="0.25">
      <c r="B2538">
        <v>6.9094375000000001</v>
      </c>
      <c r="C2538">
        <f>$F$41</f>
        <v>0.10602553736478923</v>
      </c>
    </row>
    <row r="2539" spans="2:3" x14ac:dyDescent="0.25">
      <c r="B2539">
        <v>7</v>
      </c>
      <c r="C2539">
        <f>$F$41</f>
        <v>0.10602553736478923</v>
      </c>
    </row>
    <row r="2540" spans="2:3" x14ac:dyDescent="0.25">
      <c r="B2540">
        <v>7.0905624999999999</v>
      </c>
      <c r="C2540">
        <f>$F$41</f>
        <v>0.10602553736478923</v>
      </c>
    </row>
    <row r="2541" spans="2:3" x14ac:dyDescent="0.25">
      <c r="B2541">
        <v>7.0905624999999999</v>
      </c>
      <c r="C2541">
        <f>1E-200</f>
        <v>9.9999999999999998E-201</v>
      </c>
    </row>
    <row r="2542" spans="2:3" x14ac:dyDescent="0.25">
      <c r="B2542">
        <v>7.9094375000000001</v>
      </c>
      <c r="C2542">
        <f>1E-200</f>
        <v>9.9999999999999998E-201</v>
      </c>
    </row>
    <row r="2543" spans="2:3" x14ac:dyDescent="0.25">
      <c r="B2543">
        <v>7.9094375000000001</v>
      </c>
      <c r="C2543">
        <f>$F$42</f>
        <v>6.4870887992930309E-2</v>
      </c>
    </row>
    <row r="2544" spans="2:3" x14ac:dyDescent="0.25">
      <c r="B2544">
        <v>8</v>
      </c>
      <c r="C2544">
        <f>$F$42</f>
        <v>6.4870887992930309E-2</v>
      </c>
    </row>
    <row r="2545" spans="2:3" x14ac:dyDescent="0.25">
      <c r="B2545">
        <v>8.0905625000000008</v>
      </c>
      <c r="C2545">
        <f>$F$42</f>
        <v>6.4870887992930309E-2</v>
      </c>
    </row>
    <row r="2546" spans="2:3" x14ac:dyDescent="0.25">
      <c r="B2546">
        <v>8.0905625000000008</v>
      </c>
      <c r="C2546">
        <f>1E-200</f>
        <v>9.9999999999999998E-201</v>
      </c>
    </row>
    <row r="2547" spans="2:3" x14ac:dyDescent="0.25">
      <c r="B2547">
        <v>8.9094374999999992</v>
      </c>
      <c r="C2547">
        <f>1E-200</f>
        <v>9.9999999999999998E-201</v>
      </c>
    </row>
    <row r="2548" spans="2:3" x14ac:dyDescent="0.25">
      <c r="B2548">
        <v>8.9094374999999992</v>
      </c>
      <c r="C2548">
        <f>$F$43</f>
        <v>3.4901296464032505E-2</v>
      </c>
    </row>
    <row r="2549" spans="2:3" x14ac:dyDescent="0.25">
      <c r="B2549">
        <v>9</v>
      </c>
      <c r="C2549">
        <f>$F$43</f>
        <v>3.4901296464032505E-2</v>
      </c>
    </row>
    <row r="2550" spans="2:3" x14ac:dyDescent="0.25">
      <c r="B2550">
        <v>9.0905625000000008</v>
      </c>
      <c r="C2550">
        <f>$F$43</f>
        <v>3.4901296464032505E-2</v>
      </c>
    </row>
    <row r="2551" spans="2:3" x14ac:dyDescent="0.25">
      <c r="B2551">
        <v>9.0905625000000008</v>
      </c>
      <c r="C2551">
        <f>1E-200</f>
        <v>9.9999999999999998E-201</v>
      </c>
    </row>
    <row r="2552" spans="2:3" x14ac:dyDescent="0.25">
      <c r="B2552">
        <v>9.9094374999999992</v>
      </c>
      <c r="C2552">
        <f>1E-200</f>
        <v>9.9999999999999998E-201</v>
      </c>
    </row>
    <row r="2553" spans="2:3" x14ac:dyDescent="0.25">
      <c r="B2553">
        <v>9.9094374999999992</v>
      </c>
      <c r="C2553">
        <f>$F$44</f>
        <v>1.6715884095931489E-2</v>
      </c>
    </row>
    <row r="2554" spans="2:3" x14ac:dyDescent="0.25">
      <c r="B2554">
        <v>10</v>
      </c>
      <c r="C2554">
        <f>$F$44</f>
        <v>1.6715884095931489E-2</v>
      </c>
    </row>
    <row r="2555" spans="2:3" x14ac:dyDescent="0.25">
      <c r="B2555">
        <v>10.090562500000001</v>
      </c>
      <c r="C2555">
        <f>$F$44</f>
        <v>1.6715884095931489E-2</v>
      </c>
    </row>
    <row r="2556" spans="2:3" x14ac:dyDescent="0.25">
      <c r="B2556">
        <v>10.090562500000001</v>
      </c>
      <c r="C2556">
        <f>1E-200</f>
        <v>9.9999999999999998E-201</v>
      </c>
    </row>
    <row r="2557" spans="2:3" x14ac:dyDescent="0.25">
      <c r="B2557">
        <v>10.909437499999999</v>
      </c>
      <c r="C2557">
        <f>1E-200</f>
        <v>9.9999999999999998E-201</v>
      </c>
    </row>
    <row r="2558" spans="2:3" x14ac:dyDescent="0.25">
      <c r="B2558">
        <v>10.909437499999999</v>
      </c>
      <c r="C2558">
        <f>$F$45</f>
        <v>7.1982276011187908E-3</v>
      </c>
    </row>
    <row r="2559" spans="2:3" x14ac:dyDescent="0.25">
      <c r="B2559">
        <v>11</v>
      </c>
      <c r="C2559">
        <f>$F$45</f>
        <v>7.1982276011187908E-3</v>
      </c>
    </row>
    <row r="2560" spans="2:3" x14ac:dyDescent="0.25">
      <c r="B2560">
        <v>11.090562500000001</v>
      </c>
      <c r="C2560">
        <f>$F$45</f>
        <v>7.1982276011187908E-3</v>
      </c>
    </row>
    <row r="2561" spans="2:3" x14ac:dyDescent="0.25">
      <c r="B2561">
        <v>11.090562500000001</v>
      </c>
      <c r="C2561">
        <f>1E-200</f>
        <v>9.9999999999999998E-201</v>
      </c>
    </row>
    <row r="2562" spans="2:3" x14ac:dyDescent="0.25">
      <c r="B2562">
        <v>11.909437499999999</v>
      </c>
      <c r="C2562">
        <f>1E-200</f>
        <v>9.9999999999999998E-201</v>
      </c>
    </row>
    <row r="2563" spans="2:3" x14ac:dyDescent="0.25">
      <c r="B2563">
        <v>11.909437499999999</v>
      </c>
      <c r="C2563">
        <f>$F$46</f>
        <v>2.8098344583314628E-3</v>
      </c>
    </row>
    <row r="2564" spans="2:3" x14ac:dyDescent="0.25">
      <c r="B2564">
        <v>12</v>
      </c>
      <c r="C2564">
        <f>$F$46</f>
        <v>2.8098344583314628E-3</v>
      </c>
    </row>
    <row r="2565" spans="2:3" x14ac:dyDescent="0.25">
      <c r="B2565">
        <v>12.090562500000001</v>
      </c>
      <c r="C2565">
        <f>$F$46</f>
        <v>2.8098344583314628E-3</v>
      </c>
    </row>
    <row r="2566" spans="2:3" x14ac:dyDescent="0.25">
      <c r="B2566">
        <v>12.090562500000001</v>
      </c>
      <c r="C2566">
        <f>1E-200</f>
        <v>9.9999999999999998E-201</v>
      </c>
    </row>
    <row r="2567" spans="2:3" x14ac:dyDescent="0.25">
      <c r="B2567">
        <v>12.909437499999999</v>
      </c>
      <c r="C2567">
        <f>1E-200</f>
        <v>9.9999999999999998E-201</v>
      </c>
    </row>
    <row r="2568" spans="2:3" x14ac:dyDescent="0.25">
      <c r="B2568">
        <v>12.909437499999999</v>
      </c>
      <c r="C2568">
        <f>$F$47</f>
        <v>1.0010746248306399E-3</v>
      </c>
    </row>
    <row r="2569" spans="2:3" x14ac:dyDescent="0.25">
      <c r="B2569">
        <v>13</v>
      </c>
      <c r="C2569">
        <f>$F$47</f>
        <v>1.0010746248306399E-3</v>
      </c>
    </row>
    <row r="2570" spans="2:3" x14ac:dyDescent="0.25">
      <c r="B2570">
        <v>13.090562500000001</v>
      </c>
      <c r="C2570">
        <f>$F$47</f>
        <v>1.0010746248306399E-3</v>
      </c>
    </row>
    <row r="2571" spans="2:3" x14ac:dyDescent="0.25">
      <c r="B2571">
        <v>13.090562500000001</v>
      </c>
      <c r="C2571">
        <f>1E-200</f>
        <v>9.9999999999999998E-201</v>
      </c>
    </row>
    <row r="2572" spans="2:3" x14ac:dyDescent="0.25">
      <c r="B2572">
        <v>13.909437499999999</v>
      </c>
      <c r="C2572">
        <f>1E-200</f>
        <v>9.9999999999999998E-201</v>
      </c>
    </row>
    <row r="2573" spans="2:3" x14ac:dyDescent="0.25">
      <c r="B2573">
        <v>13.909437499999999</v>
      </c>
      <c r="C2573">
        <f>$F$48</f>
        <v>3.2741914421152582E-4</v>
      </c>
    </row>
    <row r="2574" spans="2:3" x14ac:dyDescent="0.25">
      <c r="B2574">
        <v>14</v>
      </c>
      <c r="C2574">
        <f>$F$48</f>
        <v>3.2741914421152582E-4</v>
      </c>
    </row>
    <row r="2575" spans="2:3" x14ac:dyDescent="0.25">
      <c r="B2575">
        <v>14.090562500000001</v>
      </c>
      <c r="C2575">
        <f>$F$48</f>
        <v>3.2741914421152582E-4</v>
      </c>
    </row>
    <row r="2576" spans="2:3" x14ac:dyDescent="0.25">
      <c r="B2576">
        <v>14.090562500000001</v>
      </c>
      <c r="C2576">
        <f>1E-200</f>
        <v>9.9999999999999998E-201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76"/>
  <sheetViews>
    <sheetView workbookViewId="0">
      <selection activeCell="J22" sqref="J22"/>
    </sheetView>
  </sheetViews>
  <sheetFormatPr defaultColWidth="15.7109375" defaultRowHeight="15" x14ac:dyDescent="0.25"/>
  <cols>
    <col min="1" max="12" width="9.140625" customWidth="1"/>
  </cols>
  <sheetData>
    <row r="3" spans="2:7" ht="14.45" x14ac:dyDescent="0.3">
      <c r="B3" s="8" t="s">
        <v>9</v>
      </c>
    </row>
    <row r="4" spans="2:7" ht="14.45" x14ac:dyDescent="0.3">
      <c r="C4" t="s">
        <v>13</v>
      </c>
      <c r="F4">
        <v>150</v>
      </c>
    </row>
    <row r="5" spans="2:7" ht="14.45" x14ac:dyDescent="0.3">
      <c r="C5" t="s">
        <v>14</v>
      </c>
      <c r="F5" s="7">
        <f>1/20</f>
        <v>0.05</v>
      </c>
    </row>
    <row r="7" spans="2:7" ht="14.45" x14ac:dyDescent="0.3">
      <c r="B7" s="8" t="s">
        <v>10</v>
      </c>
    </row>
    <row r="8" spans="2:7" ht="14.45" x14ac:dyDescent="0.3">
      <c r="B8" s="8" t="s">
        <v>7</v>
      </c>
    </row>
    <row r="9" spans="2:7" ht="14.45" x14ac:dyDescent="0.3">
      <c r="C9" t="s">
        <v>15</v>
      </c>
      <c r="F9">
        <f ca="1">_xll.RiskBinomial(F4,F5)</f>
        <v>10</v>
      </c>
    </row>
    <row r="11" spans="2:7" ht="14.45" x14ac:dyDescent="0.3">
      <c r="B11" s="8" t="s">
        <v>11</v>
      </c>
      <c r="C11" t="s">
        <v>16</v>
      </c>
      <c r="F11">
        <v>5</v>
      </c>
      <c r="G11" t="s">
        <v>13</v>
      </c>
    </row>
    <row r="12" spans="2:7" ht="14.45" x14ac:dyDescent="0.3">
      <c r="C12" t="s">
        <v>12</v>
      </c>
      <c r="F12">
        <f>1-BINOMDIST(0,F11,F5,FALSE)</f>
        <v>0.22621906250000001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3</v>
      </c>
      <c r="B34" s="3">
        <v>0.16000000000000003</v>
      </c>
      <c r="E34" s="1">
        <v>0</v>
      </c>
      <c r="F34" s="3">
        <v>4.5555497448365967E-4</v>
      </c>
    </row>
    <row r="35" spans="1:6" x14ac:dyDescent="0.25">
      <c r="A35" s="1">
        <v>12</v>
      </c>
      <c r="B35" s="3">
        <v>0.16000000000000003</v>
      </c>
      <c r="E35" s="1">
        <v>1</v>
      </c>
      <c r="F35" s="3">
        <v>3.5964866406604759E-3</v>
      </c>
    </row>
    <row r="36" spans="1:6" x14ac:dyDescent="0.25">
      <c r="A36" s="1">
        <v>1.5485000000000002</v>
      </c>
      <c r="B36" s="3">
        <v>0.16000000000000003</v>
      </c>
      <c r="E36" s="1">
        <v>2</v>
      </c>
      <c r="F36" s="3">
        <v>1.4102013406800267E-2</v>
      </c>
    </row>
    <row r="37" spans="1:6" x14ac:dyDescent="0.25">
      <c r="A37" s="1">
        <v>7.5</v>
      </c>
      <c r="B37" s="3">
        <v>0.16000000000000003</v>
      </c>
      <c r="E37" s="1">
        <v>3</v>
      </c>
      <c r="F37" s="3">
        <v>3.6615754108884901E-2</v>
      </c>
    </row>
    <row r="38" spans="1:6" x14ac:dyDescent="0.25">
      <c r="A38" s="2">
        <v>12.93125</v>
      </c>
      <c r="B38" s="4">
        <v>0.16000000000000003</v>
      </c>
      <c r="E38" s="1">
        <v>4</v>
      </c>
      <c r="F38" s="3">
        <v>7.0822577026395828E-2</v>
      </c>
    </row>
    <row r="39" spans="1:6" x14ac:dyDescent="0.25">
      <c r="E39" s="1">
        <v>5</v>
      </c>
      <c r="F39" s="3">
        <v>0.1088431183774082</v>
      </c>
    </row>
    <row r="40" spans="1:6" x14ac:dyDescent="0.25">
      <c r="E40" s="1">
        <v>6</v>
      </c>
      <c r="F40" s="3">
        <v>0.13844080846249349</v>
      </c>
    </row>
    <row r="41" spans="1:6" x14ac:dyDescent="0.25">
      <c r="E41" s="1">
        <v>7</v>
      </c>
      <c r="F41" s="3">
        <v>0.14989080013984207</v>
      </c>
    </row>
    <row r="42" spans="1:6" x14ac:dyDescent="0.25">
      <c r="E42" s="1">
        <v>8</v>
      </c>
      <c r="F42" s="3">
        <v>0.14101568697366751</v>
      </c>
    </row>
    <row r="43" spans="1:6" x14ac:dyDescent="0.25">
      <c r="E43" s="1">
        <v>9</v>
      </c>
      <c r="F43" s="3">
        <v>0.11710074590795802</v>
      </c>
    </row>
    <row r="44" spans="1:6" x14ac:dyDescent="0.25">
      <c r="E44" s="1">
        <v>10</v>
      </c>
      <c r="F44" s="3">
        <v>8.6901079858010793E-2</v>
      </c>
    </row>
    <row r="45" spans="1:6" x14ac:dyDescent="0.25">
      <c r="E45" s="1">
        <v>11</v>
      </c>
      <c r="F45" s="3">
        <v>5.8211249665653178E-2</v>
      </c>
    </row>
    <row r="46" spans="1:6" x14ac:dyDescent="0.25">
      <c r="E46" s="1">
        <v>12</v>
      </c>
      <c r="F46" s="3">
        <v>3.5488437296165722E-2</v>
      </c>
    </row>
    <row r="47" spans="1:6" x14ac:dyDescent="0.25">
      <c r="E47" s="1">
        <v>13</v>
      </c>
      <c r="F47" s="3">
        <v>1.9827547963039965E-2</v>
      </c>
    </row>
    <row r="48" spans="1:6" x14ac:dyDescent="0.25">
      <c r="E48" s="2">
        <v>14</v>
      </c>
      <c r="F48" s="4">
        <v>1.0211932597505578E-2</v>
      </c>
    </row>
    <row r="2501" spans="2:3" x14ac:dyDescent="0.25">
      <c r="B2501" t="s">
        <v>2</v>
      </c>
      <c r="C2501" t="str">
        <f>"Binomial(150,0.05)"</f>
        <v>Binomial(150,0.05)</v>
      </c>
    </row>
    <row r="2502" spans="2:3" x14ac:dyDescent="0.25">
      <c r="B2502">
        <v>-6.88275E-2</v>
      </c>
      <c r="C2502">
        <f>1E-200</f>
        <v>9.9999999999999998E-201</v>
      </c>
    </row>
    <row r="2503" spans="2:3" x14ac:dyDescent="0.25">
      <c r="B2503">
        <v>-6.88275E-2</v>
      </c>
      <c r="C2503">
        <f>$F$34</f>
        <v>4.5555497448365967E-4</v>
      </c>
    </row>
    <row r="2504" spans="2:3" x14ac:dyDescent="0.25">
      <c r="B2504">
        <v>0</v>
      </c>
      <c r="C2504">
        <f>$F$34</f>
        <v>4.5555497448365967E-4</v>
      </c>
    </row>
    <row r="2505" spans="2:3" x14ac:dyDescent="0.25">
      <c r="B2505">
        <v>6.88275E-2</v>
      </c>
      <c r="C2505">
        <f>$F$34</f>
        <v>4.5555497448365967E-4</v>
      </c>
    </row>
    <row r="2506" spans="2:3" x14ac:dyDescent="0.25">
      <c r="B2506">
        <v>6.88275E-2</v>
      </c>
      <c r="C2506">
        <f>1E-200</f>
        <v>9.9999999999999998E-201</v>
      </c>
    </row>
    <row r="2507" spans="2:3" x14ac:dyDescent="0.25">
      <c r="B2507">
        <v>0.93117249999999996</v>
      </c>
      <c r="C2507">
        <f>1E-200</f>
        <v>9.9999999999999998E-201</v>
      </c>
    </row>
    <row r="2508" spans="2:3" x14ac:dyDescent="0.25">
      <c r="B2508">
        <v>0.93117249999999996</v>
      </c>
      <c r="C2508">
        <f>$F$35</f>
        <v>3.5964866406604759E-3</v>
      </c>
    </row>
    <row r="2509" spans="2:3" x14ac:dyDescent="0.25">
      <c r="B2509">
        <v>1</v>
      </c>
      <c r="C2509">
        <f>$F$35</f>
        <v>3.5964866406604759E-3</v>
      </c>
    </row>
    <row r="2510" spans="2:3" x14ac:dyDescent="0.25">
      <c r="B2510">
        <v>1.0688275</v>
      </c>
      <c r="C2510">
        <f>$F$35</f>
        <v>3.5964866406604759E-3</v>
      </c>
    </row>
    <row r="2511" spans="2:3" x14ac:dyDescent="0.25">
      <c r="B2511">
        <v>1.0688275</v>
      </c>
      <c r="C2511">
        <f>1E-200</f>
        <v>9.9999999999999998E-201</v>
      </c>
    </row>
    <row r="2512" spans="2:3" x14ac:dyDescent="0.25">
      <c r="B2512">
        <v>1.9311725</v>
      </c>
      <c r="C2512">
        <f>1E-200</f>
        <v>9.9999999999999998E-201</v>
      </c>
    </row>
    <row r="2513" spans="2:3" x14ac:dyDescent="0.25">
      <c r="B2513">
        <v>1.9311725</v>
      </c>
      <c r="C2513">
        <f>$F$36</f>
        <v>1.4102013406800267E-2</v>
      </c>
    </row>
    <row r="2514" spans="2:3" x14ac:dyDescent="0.25">
      <c r="B2514">
        <v>2</v>
      </c>
      <c r="C2514">
        <f>$F$36</f>
        <v>1.4102013406800267E-2</v>
      </c>
    </row>
    <row r="2515" spans="2:3" x14ac:dyDescent="0.25">
      <c r="B2515">
        <v>2.0688274999999998</v>
      </c>
      <c r="C2515">
        <f>$F$36</f>
        <v>1.4102013406800267E-2</v>
      </c>
    </row>
    <row r="2516" spans="2:3" x14ac:dyDescent="0.25">
      <c r="B2516">
        <v>2.0688274999999998</v>
      </c>
      <c r="C2516">
        <f>1E-200</f>
        <v>9.9999999999999998E-201</v>
      </c>
    </row>
    <row r="2517" spans="2:3" x14ac:dyDescent="0.25">
      <c r="B2517">
        <v>2.9311725000000002</v>
      </c>
      <c r="C2517">
        <f>1E-200</f>
        <v>9.9999999999999998E-201</v>
      </c>
    </row>
    <row r="2518" spans="2:3" x14ac:dyDescent="0.25">
      <c r="B2518">
        <v>2.9311725000000002</v>
      </c>
      <c r="C2518">
        <f>$F$37</f>
        <v>3.6615754108884901E-2</v>
      </c>
    </row>
    <row r="2519" spans="2:3" x14ac:dyDescent="0.25">
      <c r="B2519">
        <v>3</v>
      </c>
      <c r="C2519">
        <f>$F$37</f>
        <v>3.6615754108884901E-2</v>
      </c>
    </row>
    <row r="2520" spans="2:3" x14ac:dyDescent="0.25">
      <c r="B2520">
        <v>3.0688274999999998</v>
      </c>
      <c r="C2520">
        <f>$F$37</f>
        <v>3.6615754108884901E-2</v>
      </c>
    </row>
    <row r="2521" spans="2:3" x14ac:dyDescent="0.25">
      <c r="B2521">
        <v>3.0688274999999998</v>
      </c>
      <c r="C2521">
        <f>1E-200</f>
        <v>9.9999999999999998E-201</v>
      </c>
    </row>
    <row r="2522" spans="2:3" x14ac:dyDescent="0.25">
      <c r="B2522">
        <v>3.9311725000000002</v>
      </c>
      <c r="C2522">
        <f>1E-200</f>
        <v>9.9999999999999998E-201</v>
      </c>
    </row>
    <row r="2523" spans="2:3" x14ac:dyDescent="0.25">
      <c r="B2523">
        <v>3.9311725000000002</v>
      </c>
      <c r="C2523">
        <f>$F$38</f>
        <v>7.0822577026395828E-2</v>
      </c>
    </row>
    <row r="2524" spans="2:3" x14ac:dyDescent="0.25">
      <c r="B2524">
        <v>4</v>
      </c>
      <c r="C2524">
        <f>$F$38</f>
        <v>7.0822577026395828E-2</v>
      </c>
    </row>
    <row r="2525" spans="2:3" x14ac:dyDescent="0.25">
      <c r="B2525">
        <v>4.0688275000000003</v>
      </c>
      <c r="C2525">
        <f>$F$38</f>
        <v>7.0822577026395828E-2</v>
      </c>
    </row>
    <row r="2526" spans="2:3" x14ac:dyDescent="0.25">
      <c r="B2526">
        <v>4.0688275000000003</v>
      </c>
      <c r="C2526">
        <f>1E-200</f>
        <v>9.9999999999999998E-201</v>
      </c>
    </row>
    <row r="2527" spans="2:3" x14ac:dyDescent="0.25">
      <c r="B2527">
        <v>4.9311724999999997</v>
      </c>
      <c r="C2527">
        <f>1E-200</f>
        <v>9.9999999999999998E-201</v>
      </c>
    </row>
    <row r="2528" spans="2:3" x14ac:dyDescent="0.25">
      <c r="B2528">
        <v>4.9311724999999997</v>
      </c>
      <c r="C2528">
        <f>$F$39</f>
        <v>0.1088431183774082</v>
      </c>
    </row>
    <row r="2529" spans="2:3" x14ac:dyDescent="0.25">
      <c r="B2529">
        <v>5</v>
      </c>
      <c r="C2529">
        <f>$F$39</f>
        <v>0.1088431183774082</v>
      </c>
    </row>
    <row r="2530" spans="2:3" x14ac:dyDescent="0.25">
      <c r="B2530">
        <v>5.0688275000000003</v>
      </c>
      <c r="C2530">
        <f>$F$39</f>
        <v>0.1088431183774082</v>
      </c>
    </row>
    <row r="2531" spans="2:3" x14ac:dyDescent="0.25">
      <c r="B2531">
        <v>5.0688275000000003</v>
      </c>
      <c r="C2531">
        <f>1E-200</f>
        <v>9.9999999999999998E-201</v>
      </c>
    </row>
    <row r="2532" spans="2:3" x14ac:dyDescent="0.25">
      <c r="B2532">
        <v>5.9311724999999997</v>
      </c>
      <c r="C2532">
        <f>1E-200</f>
        <v>9.9999999999999998E-201</v>
      </c>
    </row>
    <row r="2533" spans="2:3" x14ac:dyDescent="0.25">
      <c r="B2533">
        <v>5.9311724999999997</v>
      </c>
      <c r="C2533">
        <f>$F$40</f>
        <v>0.13844080846249349</v>
      </c>
    </row>
    <row r="2534" spans="2:3" x14ac:dyDescent="0.25">
      <c r="B2534">
        <v>6</v>
      </c>
      <c r="C2534">
        <f>$F$40</f>
        <v>0.13844080846249349</v>
      </c>
    </row>
    <row r="2535" spans="2:3" x14ac:dyDescent="0.25">
      <c r="B2535">
        <v>6.0688275000000003</v>
      </c>
      <c r="C2535">
        <f>$F$40</f>
        <v>0.13844080846249349</v>
      </c>
    </row>
    <row r="2536" spans="2:3" x14ac:dyDescent="0.25">
      <c r="B2536">
        <v>6.0688275000000003</v>
      </c>
      <c r="C2536">
        <f>1E-200</f>
        <v>9.9999999999999998E-201</v>
      </c>
    </row>
    <row r="2537" spans="2:3" x14ac:dyDescent="0.25">
      <c r="B2537">
        <v>6.9311724999999997</v>
      </c>
      <c r="C2537">
        <f>1E-200</f>
        <v>9.9999999999999998E-201</v>
      </c>
    </row>
    <row r="2538" spans="2:3" x14ac:dyDescent="0.25">
      <c r="B2538">
        <v>6.9311724999999997</v>
      </c>
      <c r="C2538">
        <f>$F$41</f>
        <v>0.14989080013984207</v>
      </c>
    </row>
    <row r="2539" spans="2:3" x14ac:dyDescent="0.25">
      <c r="B2539">
        <v>7</v>
      </c>
      <c r="C2539">
        <f>$F$41</f>
        <v>0.14989080013984207</v>
      </c>
    </row>
    <row r="2540" spans="2:3" x14ac:dyDescent="0.25">
      <c r="B2540">
        <v>7.0688275000000003</v>
      </c>
      <c r="C2540">
        <f>$F$41</f>
        <v>0.14989080013984207</v>
      </c>
    </row>
    <row r="2541" spans="2:3" x14ac:dyDescent="0.25">
      <c r="B2541">
        <v>7.0688275000000003</v>
      </c>
      <c r="C2541">
        <f>1E-200</f>
        <v>9.9999999999999998E-201</v>
      </c>
    </row>
    <row r="2542" spans="2:3" x14ac:dyDescent="0.25">
      <c r="B2542">
        <v>7.9311724999999997</v>
      </c>
      <c r="C2542">
        <f>1E-200</f>
        <v>9.9999999999999998E-201</v>
      </c>
    </row>
    <row r="2543" spans="2:3" x14ac:dyDescent="0.25">
      <c r="B2543">
        <v>7.9311724999999997</v>
      </c>
      <c r="C2543">
        <f>$F$42</f>
        <v>0.14101568697366751</v>
      </c>
    </row>
    <row r="2544" spans="2:3" x14ac:dyDescent="0.25">
      <c r="B2544">
        <v>8</v>
      </c>
      <c r="C2544">
        <f>$F$42</f>
        <v>0.14101568697366751</v>
      </c>
    </row>
    <row r="2545" spans="2:3" x14ac:dyDescent="0.25">
      <c r="B2545">
        <v>8.0688274999999994</v>
      </c>
      <c r="C2545">
        <f>$F$42</f>
        <v>0.14101568697366751</v>
      </c>
    </row>
    <row r="2546" spans="2:3" x14ac:dyDescent="0.25">
      <c r="B2546">
        <v>8.0688274999999994</v>
      </c>
      <c r="C2546">
        <f>1E-200</f>
        <v>9.9999999999999998E-201</v>
      </c>
    </row>
    <row r="2547" spans="2:3" x14ac:dyDescent="0.25">
      <c r="B2547">
        <v>8.9311725000000006</v>
      </c>
      <c r="C2547">
        <f>1E-200</f>
        <v>9.9999999999999998E-201</v>
      </c>
    </row>
    <row r="2548" spans="2:3" x14ac:dyDescent="0.25">
      <c r="B2548">
        <v>8.9311725000000006</v>
      </c>
      <c r="C2548">
        <f>$F$43</f>
        <v>0.11710074590795802</v>
      </c>
    </row>
    <row r="2549" spans="2:3" x14ac:dyDescent="0.25">
      <c r="B2549">
        <v>9</v>
      </c>
      <c r="C2549">
        <f>$F$43</f>
        <v>0.11710074590795802</v>
      </c>
    </row>
    <row r="2550" spans="2:3" x14ac:dyDescent="0.25">
      <c r="B2550">
        <v>9.0688274999999994</v>
      </c>
      <c r="C2550">
        <f>$F$43</f>
        <v>0.11710074590795802</v>
      </c>
    </row>
    <row r="2551" spans="2:3" x14ac:dyDescent="0.25">
      <c r="B2551">
        <v>9.0688274999999994</v>
      </c>
      <c r="C2551">
        <f>1E-200</f>
        <v>9.9999999999999998E-201</v>
      </c>
    </row>
    <row r="2552" spans="2:3" x14ac:dyDescent="0.25">
      <c r="B2552">
        <v>9.9311725000000006</v>
      </c>
      <c r="C2552">
        <f>1E-200</f>
        <v>9.9999999999999998E-201</v>
      </c>
    </row>
    <row r="2553" spans="2:3" x14ac:dyDescent="0.25">
      <c r="B2553">
        <v>9.9311725000000006</v>
      </c>
      <c r="C2553">
        <f>$F$44</f>
        <v>8.6901079858010793E-2</v>
      </c>
    </row>
    <row r="2554" spans="2:3" x14ac:dyDescent="0.25">
      <c r="B2554">
        <v>10</v>
      </c>
      <c r="C2554">
        <f>$F$44</f>
        <v>8.6901079858010793E-2</v>
      </c>
    </row>
    <row r="2555" spans="2:3" x14ac:dyDescent="0.25">
      <c r="B2555">
        <v>10.068827499999999</v>
      </c>
      <c r="C2555">
        <f>$F$44</f>
        <v>8.6901079858010793E-2</v>
      </c>
    </row>
    <row r="2556" spans="2:3" x14ac:dyDescent="0.25">
      <c r="B2556">
        <v>10.068827499999999</v>
      </c>
      <c r="C2556">
        <f>1E-200</f>
        <v>9.9999999999999998E-201</v>
      </c>
    </row>
    <row r="2557" spans="2:3" x14ac:dyDescent="0.25">
      <c r="B2557">
        <v>10.931172500000001</v>
      </c>
      <c r="C2557">
        <f>1E-200</f>
        <v>9.9999999999999998E-201</v>
      </c>
    </row>
    <row r="2558" spans="2:3" x14ac:dyDescent="0.25">
      <c r="B2558">
        <v>10.931172500000001</v>
      </c>
      <c r="C2558">
        <f>$F$45</f>
        <v>5.8211249665653178E-2</v>
      </c>
    </row>
    <row r="2559" spans="2:3" x14ac:dyDescent="0.25">
      <c r="B2559">
        <v>11</v>
      </c>
      <c r="C2559">
        <f>$F$45</f>
        <v>5.8211249665653178E-2</v>
      </c>
    </row>
    <row r="2560" spans="2:3" x14ac:dyDescent="0.25">
      <c r="B2560">
        <v>11.068827499999999</v>
      </c>
      <c r="C2560">
        <f>$F$45</f>
        <v>5.8211249665653178E-2</v>
      </c>
    </row>
    <row r="2561" spans="2:3" x14ac:dyDescent="0.25">
      <c r="B2561">
        <v>11.068827499999999</v>
      </c>
      <c r="C2561">
        <f>1E-200</f>
        <v>9.9999999999999998E-201</v>
      </c>
    </row>
    <row r="2562" spans="2:3" x14ac:dyDescent="0.25">
      <c r="B2562">
        <v>11.931172500000001</v>
      </c>
      <c r="C2562">
        <f>1E-200</f>
        <v>9.9999999999999998E-201</v>
      </c>
    </row>
    <row r="2563" spans="2:3" x14ac:dyDescent="0.25">
      <c r="B2563">
        <v>11.931172500000001</v>
      </c>
      <c r="C2563">
        <f>$F$46</f>
        <v>3.5488437296165722E-2</v>
      </c>
    </row>
    <row r="2564" spans="2:3" x14ac:dyDescent="0.25">
      <c r="B2564">
        <v>12</v>
      </c>
      <c r="C2564">
        <f>$F$46</f>
        <v>3.5488437296165722E-2</v>
      </c>
    </row>
    <row r="2565" spans="2:3" x14ac:dyDescent="0.25">
      <c r="B2565">
        <v>12.068827499999999</v>
      </c>
      <c r="C2565">
        <f>$F$46</f>
        <v>3.5488437296165722E-2</v>
      </c>
    </row>
    <row r="2566" spans="2:3" x14ac:dyDescent="0.25">
      <c r="B2566">
        <v>12.068827499999999</v>
      </c>
      <c r="C2566">
        <f>1E-200</f>
        <v>9.9999999999999998E-201</v>
      </c>
    </row>
    <row r="2567" spans="2:3" x14ac:dyDescent="0.25">
      <c r="B2567">
        <v>12.931172500000001</v>
      </c>
      <c r="C2567">
        <f>1E-200</f>
        <v>9.9999999999999998E-201</v>
      </c>
    </row>
    <row r="2568" spans="2:3" x14ac:dyDescent="0.25">
      <c r="B2568">
        <v>12.931172500000001</v>
      </c>
      <c r="C2568">
        <f>$F$47</f>
        <v>1.9827547963039965E-2</v>
      </c>
    </row>
    <row r="2569" spans="2:3" x14ac:dyDescent="0.25">
      <c r="B2569">
        <v>13</v>
      </c>
      <c r="C2569">
        <f>$F$47</f>
        <v>1.9827547963039965E-2</v>
      </c>
    </row>
    <row r="2570" spans="2:3" x14ac:dyDescent="0.25">
      <c r="B2570">
        <v>13.068827499999999</v>
      </c>
      <c r="C2570">
        <f>$F$47</f>
        <v>1.9827547963039965E-2</v>
      </c>
    </row>
    <row r="2571" spans="2:3" x14ac:dyDescent="0.25">
      <c r="B2571">
        <v>13.068827499999999</v>
      </c>
      <c r="C2571">
        <f>1E-200</f>
        <v>9.9999999999999998E-201</v>
      </c>
    </row>
    <row r="2572" spans="2:3" x14ac:dyDescent="0.25">
      <c r="B2572">
        <v>13.931172500000001</v>
      </c>
      <c r="C2572">
        <f>1E-200</f>
        <v>9.9999999999999998E-201</v>
      </c>
    </row>
    <row r="2573" spans="2:3" x14ac:dyDescent="0.25">
      <c r="B2573">
        <v>13.931172500000001</v>
      </c>
      <c r="C2573">
        <f>$F$48</f>
        <v>1.0211932597505578E-2</v>
      </c>
    </row>
    <row r="2574" spans="2:3" x14ac:dyDescent="0.25">
      <c r="B2574">
        <v>14</v>
      </c>
      <c r="C2574">
        <f>$F$48</f>
        <v>1.0211932597505578E-2</v>
      </c>
    </row>
    <row r="2575" spans="2:3" x14ac:dyDescent="0.25">
      <c r="B2575">
        <v>14.068827499999999</v>
      </c>
      <c r="C2575">
        <f>$F$48</f>
        <v>1.0211932597505578E-2</v>
      </c>
    </row>
    <row r="2576" spans="2:3" x14ac:dyDescent="0.25">
      <c r="B2576">
        <v>14.068827499999999</v>
      </c>
      <c r="C2576">
        <f>1E-200</f>
        <v>9.9999999999999998E-201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18"/>
  <sheetViews>
    <sheetView workbookViewId="0">
      <selection activeCell="E8" sqref="E8"/>
    </sheetView>
  </sheetViews>
  <sheetFormatPr defaultColWidth="15.7109375" defaultRowHeight="15" x14ac:dyDescent="0.25"/>
  <cols>
    <col min="1" max="12" width="9.140625" customWidth="1"/>
  </cols>
  <sheetData>
    <row r="3" spans="2:5" ht="14.45" x14ac:dyDescent="0.3">
      <c r="B3" s="8" t="s">
        <v>9</v>
      </c>
    </row>
    <row r="4" spans="2:5" ht="14.45" x14ac:dyDescent="0.3">
      <c r="C4" t="s">
        <v>21</v>
      </c>
      <c r="E4">
        <v>100</v>
      </c>
    </row>
    <row r="5" spans="2:5" ht="14.45" x14ac:dyDescent="0.3">
      <c r="C5" t="s">
        <v>22</v>
      </c>
      <c r="E5">
        <v>8</v>
      </c>
    </row>
    <row r="7" spans="2:5" ht="14.45" x14ac:dyDescent="0.3">
      <c r="B7" s="8" t="s">
        <v>19</v>
      </c>
    </row>
    <row r="8" spans="2:5" ht="14.45" x14ac:dyDescent="0.3">
      <c r="C8" t="s">
        <v>18</v>
      </c>
      <c r="E8">
        <f ca="1">_xll.RiskBeta(E5+1,E4-E5+1)</f>
        <v>9.7773643228182605E-2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4.7275622378868024E-2</v>
      </c>
      <c r="B34" s="3">
        <v>16</v>
      </c>
      <c r="E34" s="1">
        <v>0</v>
      </c>
      <c r="F34" s="3">
        <v>0</v>
      </c>
    </row>
    <row r="35" spans="1:6" x14ac:dyDescent="0.25">
      <c r="A35" s="1">
        <v>0.13837903652942773</v>
      </c>
      <c r="B35" s="3">
        <v>16</v>
      </c>
      <c r="E35" s="1">
        <v>0</v>
      </c>
      <c r="F35" s="3">
        <v>0</v>
      </c>
    </row>
    <row r="36" spans="1:6" x14ac:dyDescent="0.25">
      <c r="A36" s="1">
        <v>2.6435066585686E-2</v>
      </c>
      <c r="B36" s="3">
        <v>16</v>
      </c>
      <c r="E36" s="1">
        <v>5.5945107925039761E-3</v>
      </c>
      <c r="F36" s="3">
        <v>1.076414694717686E-5</v>
      </c>
    </row>
    <row r="37" spans="1:6" x14ac:dyDescent="0.25">
      <c r="A37" s="1">
        <v>9.2827329454147872E-2</v>
      </c>
      <c r="B37" s="3">
        <v>16</v>
      </c>
      <c r="E37" s="1">
        <v>5.9519466426191988E-3</v>
      </c>
      <c r="F37" s="3">
        <v>1.7091910612770497E-5</v>
      </c>
    </row>
    <row r="38" spans="1:6" x14ac:dyDescent="0.25">
      <c r="A38" s="2">
        <v>0.16116701826471386</v>
      </c>
      <c r="B38" s="4">
        <v>16</v>
      </c>
      <c r="E38" s="1">
        <v>6.3093824927344215E-3</v>
      </c>
      <c r="F38" s="3">
        <v>2.6365969961826454E-5</v>
      </c>
    </row>
    <row r="39" spans="1:6" x14ac:dyDescent="0.25">
      <c r="E39" s="1">
        <v>6.6668183428496433E-3</v>
      </c>
      <c r="F39" s="3">
        <v>3.9639049175849331E-5</v>
      </c>
    </row>
    <row r="40" spans="1:6" x14ac:dyDescent="0.25">
      <c r="E40" s="1">
        <v>7.024254192964866E-3</v>
      </c>
      <c r="F40" s="3">
        <v>5.8236623922057075E-5</v>
      </c>
    </row>
    <row r="41" spans="1:6" x14ac:dyDescent="0.25">
      <c r="E41" s="1">
        <v>7.3816900430800888E-3</v>
      </c>
      <c r="F41" s="3">
        <v>8.3802288707242569E-5</v>
      </c>
    </row>
    <row r="42" spans="1:6" x14ac:dyDescent="0.25">
      <c r="E42" s="1">
        <v>7.7391258931953106E-3</v>
      </c>
      <c r="F42" s="3">
        <v>1.1834626363243773E-4</v>
      </c>
    </row>
    <row r="43" spans="1:6" x14ac:dyDescent="0.25">
      <c r="E43" s="1">
        <v>8.0965617433105333E-3</v>
      </c>
      <c r="F43" s="3">
        <v>1.6429674284604154E-4</v>
      </c>
    </row>
    <row r="44" spans="1:6" x14ac:dyDescent="0.25">
      <c r="E44" s="1">
        <v>8.453997593425756E-3</v>
      </c>
      <c r="F44" s="3">
        <v>2.2455374617536152E-4</v>
      </c>
    </row>
    <row r="45" spans="1:6" x14ac:dyDescent="0.25">
      <c r="E45" s="1">
        <v>8.8114334435409787E-3</v>
      </c>
      <c r="F45" s="3">
        <v>3.025451002311664E-4</v>
      </c>
    </row>
    <row r="46" spans="1:6" x14ac:dyDescent="0.25">
      <c r="E46" s="1">
        <v>9.1688692936562014E-3</v>
      </c>
      <c r="F46" s="3">
        <v>4.0228414579420048E-4</v>
      </c>
    </row>
    <row r="47" spans="1:6" x14ac:dyDescent="0.25">
      <c r="E47" s="1">
        <v>9.5263051437714241E-3</v>
      </c>
      <c r="F47" s="3">
        <v>5.2842874448312115E-4</v>
      </c>
    </row>
    <row r="48" spans="1:6" x14ac:dyDescent="0.25">
      <c r="E48" s="1">
        <v>9.8837409938866451E-3</v>
      </c>
      <c r="F48" s="3">
        <v>6.8634113946881403E-4</v>
      </c>
    </row>
    <row r="49" spans="5:6" x14ac:dyDescent="0.25">
      <c r="E49" s="1">
        <v>1.024117684400187E-2</v>
      </c>
      <c r="F49" s="3">
        <v>8.821482121767855E-4</v>
      </c>
    </row>
    <row r="50" spans="5:6" x14ac:dyDescent="0.25">
      <c r="E50" s="1">
        <v>1.0598612694117091E-2</v>
      </c>
      <c r="F50" s="3">
        <v>1.1228016692895317E-3</v>
      </c>
    </row>
    <row r="51" spans="5:6" x14ac:dyDescent="0.25">
      <c r="E51" s="1">
        <v>1.0956048544232313E-2</v>
      </c>
      <c r="F51" s="3">
        <v>1.4161376916672467E-3</v>
      </c>
    </row>
    <row r="52" spans="5:6" x14ac:dyDescent="0.25">
      <c r="E52" s="1">
        <v>1.1313484394347536E-2</v>
      </c>
      <c r="F52" s="3">
        <v>1.7709355787539898E-3</v>
      </c>
    </row>
    <row r="53" spans="5:6" x14ac:dyDescent="0.25">
      <c r="E53" s="1">
        <v>1.1670920244462759E-2</v>
      </c>
      <c r="F53" s="3">
        <v>2.1969749283138741E-3</v>
      </c>
    </row>
    <row r="54" spans="5:6" x14ac:dyDescent="0.25">
      <c r="E54" s="1">
        <v>1.2028356094577981E-2</v>
      </c>
      <c r="F54" s="3">
        <v>2.705090901610056E-3</v>
      </c>
    </row>
    <row r="55" spans="5:6" x14ac:dyDescent="0.25">
      <c r="E55" s="1">
        <v>1.2385791944693202E-2</v>
      </c>
      <c r="F55" s="3">
        <v>3.3072271380553079E-3</v>
      </c>
    </row>
    <row r="56" spans="5:6" x14ac:dyDescent="0.25">
      <c r="E56" s="1">
        <v>1.2743227794808427E-2</v>
      </c>
      <c r="F56" s="3">
        <v>4.0164859005729142E-3</v>
      </c>
    </row>
    <row r="57" spans="5:6" x14ac:dyDescent="0.25">
      <c r="E57" s="1">
        <v>1.3100663644923648E-2</v>
      </c>
      <c r="F57" s="3">
        <v>4.8471750530539905E-3</v>
      </c>
    </row>
    <row r="58" spans="5:6" x14ac:dyDescent="0.25">
      <c r="E58" s="1">
        <v>1.345809949503887E-2</v>
      </c>
      <c r="F58" s="3">
        <v>5.8148514940369522E-3</v>
      </c>
    </row>
    <row r="59" spans="5:6" x14ac:dyDescent="0.25">
      <c r="E59" s="1">
        <v>1.3815535345154093E-2</v>
      </c>
      <c r="F59" s="3">
        <v>6.9363606957100858E-3</v>
      </c>
    </row>
    <row r="60" spans="5:6" x14ac:dyDescent="0.25">
      <c r="E60" s="1">
        <v>1.4172971195269316E-2</v>
      </c>
      <c r="F60" s="3">
        <v>8.2298720242237767E-3</v>
      </c>
    </row>
    <row r="61" spans="5:6" x14ac:dyDescent="0.25">
      <c r="E61" s="1">
        <v>1.4530407045384539E-2</v>
      </c>
      <c r="F61" s="3">
        <v>9.71490954575332E-3</v>
      </c>
    </row>
    <row r="62" spans="5:6" x14ac:dyDescent="0.25">
      <c r="E62" s="1">
        <v>1.4887842895499761E-2</v>
      </c>
      <c r="F62" s="3">
        <v>1.1412378052480458E-2</v>
      </c>
    </row>
    <row r="63" spans="5:6" x14ac:dyDescent="0.25">
      <c r="E63" s="1">
        <v>1.5245278745614984E-2</v>
      </c>
      <c r="F63" s="3">
        <v>1.3344584073340193E-2</v>
      </c>
    </row>
    <row r="64" spans="5:6" x14ac:dyDescent="0.25">
      <c r="E64" s="1">
        <v>1.5602714595730205E-2</v>
      </c>
      <c r="F64" s="3">
        <v>1.5535251665748373E-2</v>
      </c>
    </row>
    <row r="65" spans="5:6" x14ac:dyDescent="0.25">
      <c r="E65" s="1">
        <v>1.5960150445845429E-2</v>
      </c>
      <c r="F65" s="3">
        <v>1.8009532816296164E-2</v>
      </c>
    </row>
    <row r="66" spans="5:6" x14ac:dyDescent="0.25">
      <c r="E66" s="1">
        <v>1.631758629596065E-2</v>
      </c>
      <c r="F66" s="3">
        <v>2.0794012310335043E-2</v>
      </c>
    </row>
    <row r="67" spans="5:6" x14ac:dyDescent="0.25">
      <c r="E67" s="1">
        <v>1.6675022146075871E-2</v>
      </c>
      <c r="F67" s="3">
        <v>2.3916706962243222E-2</v>
      </c>
    </row>
    <row r="68" spans="5:6" x14ac:dyDescent="0.25">
      <c r="E68" s="1">
        <v>1.7032457996191096E-2</v>
      </c>
      <c r="F68" s="3">
        <v>2.7407059129732309E-2</v>
      </c>
    </row>
    <row r="69" spans="5:6" x14ac:dyDescent="0.25">
      <c r="E69" s="1">
        <v>1.738989384630632E-2</v>
      </c>
      <c r="F69" s="3">
        <v>3.129592446666081E-2</v>
      </c>
    </row>
    <row r="70" spans="5:6" x14ac:dyDescent="0.25">
      <c r="E70" s="1">
        <v>1.7747329696421541E-2</v>
      </c>
      <c r="F70" s="3">
        <v>3.5615553899236416E-2</v>
      </c>
    </row>
    <row r="71" spans="5:6" x14ac:dyDescent="0.25">
      <c r="E71" s="1">
        <v>1.8104765546536762E-2</v>
      </c>
      <c r="F71" s="3">
        <v>4.0399569840106904E-2</v>
      </c>
    </row>
    <row r="72" spans="5:6" x14ac:dyDescent="0.25">
      <c r="E72" s="1">
        <v>1.8462201396651987E-2</v>
      </c>
      <c r="F72" s="3">
        <v>4.5682936683466277E-2</v>
      </c>
    </row>
    <row r="73" spans="5:6" x14ac:dyDescent="0.25">
      <c r="E73" s="1">
        <v>1.8819637246767208E-2</v>
      </c>
      <c r="F73" s="3">
        <v>5.1501925651849252E-2</v>
      </c>
    </row>
    <row r="74" spans="5:6" x14ac:dyDescent="0.25">
      <c r="E74" s="1">
        <v>1.9177073096882429E-2</v>
      </c>
      <c r="F74" s="3">
        <v>5.789407409160377E-2</v>
      </c>
    </row>
    <row r="75" spans="5:6" x14ac:dyDescent="0.25">
      <c r="E75" s="1">
        <v>1.9534508946997653E-2</v>
      </c>
      <c r="F75" s="3">
        <v>6.4898139339065825E-2</v>
      </c>
    </row>
    <row r="76" spans="5:6" x14ac:dyDescent="0.25">
      <c r="E76" s="1">
        <v>1.9891944797112877E-2</v>
      </c>
      <c r="F76" s="3">
        <v>7.2554047303079558E-2</v>
      </c>
    </row>
    <row r="77" spans="5:6" x14ac:dyDescent="0.25">
      <c r="E77" s="1">
        <v>2.0249380647228098E-2</v>
      </c>
      <c r="F77" s="3">
        <v>8.0902835931707037E-2</v>
      </c>
    </row>
    <row r="78" spans="5:6" x14ac:dyDescent="0.25">
      <c r="E78" s="1">
        <v>2.0606816497343319E-2</v>
      </c>
      <c r="F78" s="3">
        <v>8.9986593751604171E-2</v>
      </c>
    </row>
    <row r="79" spans="5:6" x14ac:dyDescent="0.25">
      <c r="E79" s="1">
        <v>2.0964252347458544E-2</v>
      </c>
      <c r="F79" s="3">
        <v>9.9848393687688705E-2</v>
      </c>
    </row>
    <row r="80" spans="5:6" x14ac:dyDescent="0.25">
      <c r="E80" s="1">
        <v>2.1321688197573765E-2</v>
      </c>
      <c r="F80" s="3">
        <v>0.11053222238825999</v>
      </c>
    </row>
    <row r="81" spans="5:6" x14ac:dyDescent="0.25">
      <c r="E81" s="1">
        <v>2.1679124047688989E-2</v>
      </c>
      <c r="F81" s="3">
        <v>0.1220829052966249</v>
      </c>
    </row>
    <row r="82" spans="5:6" x14ac:dyDescent="0.25">
      <c r="E82" s="1">
        <v>2.203655989780421E-2</v>
      </c>
      <c r="F82" s="3">
        <v>0.13454602772468122</v>
      </c>
    </row>
    <row r="83" spans="5:6" x14ac:dyDescent="0.25">
      <c r="E83" s="1">
        <v>2.2393995747919435E-2</v>
      </c>
      <c r="F83" s="3">
        <v>0.14796785219656741</v>
      </c>
    </row>
    <row r="84" spans="5:6" x14ac:dyDescent="0.25">
      <c r="E84" s="1">
        <v>2.2751431598034656E-2</v>
      </c>
      <c r="F84" s="3">
        <v>0.16239523234166225</v>
      </c>
    </row>
    <row r="85" spans="5:6" x14ac:dyDescent="0.25">
      <c r="E85" s="1">
        <v>2.3108867448149877E-2</v>
      </c>
      <c r="F85" s="3">
        <v>0.17787552362571327</v>
      </c>
    </row>
    <row r="86" spans="5:6" x14ac:dyDescent="0.25">
      <c r="E86" s="1">
        <v>2.3466303298265101E-2</v>
      </c>
      <c r="F86" s="3">
        <v>0.19445649121695691</v>
      </c>
    </row>
    <row r="87" spans="5:6" x14ac:dyDescent="0.25">
      <c r="E87" s="1">
        <v>2.3823739148380322E-2</v>
      </c>
      <c r="F87" s="3">
        <v>0.21218621529044185</v>
      </c>
    </row>
    <row r="88" spans="5:6" x14ac:dyDescent="0.25">
      <c r="E88" s="1">
        <v>2.4181174998495546E-2</v>
      </c>
      <c r="F88" s="3">
        <v>0.23111299407888017</v>
      </c>
    </row>
    <row r="89" spans="5:6" x14ac:dyDescent="0.25">
      <c r="E89" s="1">
        <v>2.4538610848610767E-2</v>
      </c>
      <c r="F89" s="3">
        <v>0.25128524498185401</v>
      </c>
    </row>
    <row r="90" spans="5:6" x14ac:dyDescent="0.25">
      <c r="E90" s="1">
        <v>2.4896046698725992E-2</v>
      </c>
      <c r="F90" s="3">
        <v>0.27275140404733772</v>
      </c>
    </row>
    <row r="91" spans="5:6" x14ac:dyDescent="0.25">
      <c r="E91" s="1">
        <v>2.5253482548841213E-2</v>
      </c>
      <c r="F91" s="3">
        <v>0.29555982414040349</v>
      </c>
    </row>
    <row r="92" spans="5:6" x14ac:dyDescent="0.25">
      <c r="E92" s="1">
        <v>2.5610918398956434E-2</v>
      </c>
      <c r="F92" s="3">
        <v>0.31975867211341158</v>
      </c>
    </row>
    <row r="93" spans="5:6" x14ac:dyDescent="0.25">
      <c r="E93" s="1">
        <v>2.5968354249071658E-2</v>
      </c>
      <c r="F93" s="3">
        <v>0.34539582529045854</v>
      </c>
    </row>
    <row r="94" spans="5:6" x14ac:dyDescent="0.25">
      <c r="E94" s="1">
        <v>2.6325790099186879E-2</v>
      </c>
      <c r="F94" s="3">
        <v>0.37251876757580737</v>
      </c>
    </row>
    <row r="95" spans="5:6" x14ac:dyDescent="0.25">
      <c r="E95" s="1">
        <v>2.6683225949302104E-2</v>
      </c>
      <c r="F95" s="3">
        <v>0.40117448549231094</v>
      </c>
    </row>
    <row r="96" spans="5:6" x14ac:dyDescent="0.25">
      <c r="E96" s="1">
        <v>2.7040661799417325E-2</v>
      </c>
      <c r="F96" s="3">
        <v>0.4314093644506406</v>
      </c>
    </row>
    <row r="97" spans="5:6" x14ac:dyDescent="0.25">
      <c r="E97" s="1">
        <v>2.7398097649532549E-2</v>
      </c>
      <c r="F97" s="3">
        <v>0.4632690855443779</v>
      </c>
    </row>
    <row r="98" spans="5:6" x14ac:dyDescent="0.25">
      <c r="E98" s="1">
        <v>2.775553349964777E-2</v>
      </c>
      <c r="F98" s="3">
        <v>0.49679852315898704</v>
      </c>
    </row>
    <row r="99" spans="5:6" x14ac:dyDescent="0.25">
      <c r="E99" s="1">
        <v>2.8112969349762994E-2</v>
      </c>
      <c r="F99" s="3">
        <v>0.53204164367520179</v>
      </c>
    </row>
    <row r="100" spans="5:6" x14ac:dyDescent="0.25">
      <c r="E100" s="1">
        <v>2.8470405199878215E-2</v>
      </c>
      <c r="F100" s="3">
        <v>0.56904140553868809</v>
      </c>
    </row>
    <row r="101" spans="5:6" x14ac:dyDescent="0.25">
      <c r="E101" s="1">
        <v>2.8827841049993436E-2</v>
      </c>
      <c r="F101" s="3">
        <v>0.60783966095880482</v>
      </c>
    </row>
    <row r="102" spans="5:6" x14ac:dyDescent="0.25">
      <c r="E102" s="1">
        <v>2.9185276900108661E-2</v>
      </c>
      <c r="F102" s="3">
        <v>0.64847705948955159</v>
      </c>
    </row>
    <row r="103" spans="5:6" x14ac:dyDescent="0.25">
      <c r="E103" s="1">
        <v>2.9542712750223882E-2</v>
      </c>
      <c r="F103" s="3">
        <v>0.69099295373513037</v>
      </c>
    </row>
    <row r="104" spans="5:6" x14ac:dyDescent="0.25">
      <c r="E104" s="1">
        <v>2.9900148600339106E-2</v>
      </c>
      <c r="F104" s="3">
        <v>0.73542530741206191</v>
      </c>
    </row>
    <row r="105" spans="5:6" x14ac:dyDescent="0.25">
      <c r="E105" s="1">
        <v>3.0257584450454327E-2</v>
      </c>
      <c r="F105" s="3">
        <v>0.78181060598805563</v>
      </c>
    </row>
    <row r="106" spans="5:6" x14ac:dyDescent="0.25">
      <c r="E106" s="1">
        <v>3.0615020300569552E-2</v>
      </c>
      <c r="F106" s="3">
        <v>0.8301837701064837</v>
      </c>
    </row>
    <row r="107" spans="5:6" x14ac:dyDescent="0.25">
      <c r="E107" s="1">
        <v>3.0972456150684773E-2</v>
      </c>
      <c r="F107" s="3">
        <v>0.88057807199284832</v>
      </c>
    </row>
    <row r="108" spans="5:6" x14ac:dyDescent="0.25">
      <c r="E108" s="1">
        <v>3.1329892000799997E-2</v>
      </c>
      <c r="F108" s="3">
        <v>0.93302505502783251</v>
      </c>
    </row>
    <row r="109" spans="5:6" x14ac:dyDescent="0.25">
      <c r="E109" s="1">
        <v>3.1687327850915215E-2</v>
      </c>
      <c r="F109" s="3">
        <v>0.9875544566583665</v>
      </c>
    </row>
    <row r="110" spans="5:6" x14ac:dyDescent="0.25">
      <c r="E110" s="1">
        <v>3.2044763701030439E-2</v>
      </c>
      <c r="F110" s="3">
        <v>1.0441941348059967</v>
      </c>
    </row>
    <row r="111" spans="5:6" x14ac:dyDescent="0.25">
      <c r="E111" s="1">
        <v>3.2402199551145663E-2</v>
      </c>
      <c r="F111" s="3">
        <v>1.1029699979187118</v>
      </c>
    </row>
    <row r="112" spans="5:6" x14ac:dyDescent="0.25">
      <c r="E112" s="1">
        <v>3.2759635401260881E-2</v>
      </c>
      <c r="F112" s="3">
        <v>1.1639059387995199</v>
      </c>
    </row>
    <row r="113" spans="5:6" x14ac:dyDescent="0.25">
      <c r="E113" s="1">
        <v>3.3117071251376112E-2</v>
      </c>
      <c r="F113" s="3">
        <v>1.227023772332446</v>
      </c>
    </row>
    <row r="114" spans="5:6" x14ac:dyDescent="0.25">
      <c r="E114" s="1">
        <v>3.347450710149133E-2</v>
      </c>
      <c r="F114" s="3">
        <v>1.292343177213227</v>
      </c>
    </row>
    <row r="115" spans="5:6" x14ac:dyDescent="0.25">
      <c r="E115" s="1">
        <v>3.3831942951606554E-2</v>
      </c>
      <c r="F115" s="3">
        <v>1.359881641779954</v>
      </c>
    </row>
    <row r="116" spans="5:6" x14ac:dyDescent="0.25">
      <c r="E116" s="1">
        <v>3.4189378801721779E-2</v>
      </c>
      <c r="F116" s="3">
        <v>1.4296544140252698</v>
      </c>
    </row>
    <row r="117" spans="5:6" x14ac:dyDescent="0.25">
      <c r="E117" s="1">
        <v>3.4546814651836996E-2</v>
      </c>
      <c r="F117" s="3">
        <v>1.5016744558602435</v>
      </c>
    </row>
    <row r="118" spans="5:6" x14ac:dyDescent="0.25">
      <c r="E118" s="1">
        <v>3.4904250501952221E-2</v>
      </c>
      <c r="F118" s="3">
        <v>1.5759524016866537</v>
      </c>
    </row>
    <row r="119" spans="5:6" x14ac:dyDescent="0.25">
      <c r="E119" s="1">
        <v>3.5261686352067445E-2</v>
      </c>
      <c r="F119" s="3">
        <v>1.6524965213232192</v>
      </c>
    </row>
    <row r="120" spans="5:6" x14ac:dyDescent="0.25">
      <c r="E120" s="1">
        <v>3.5619122202182663E-2</v>
      </c>
      <c r="F120" s="3">
        <v>1.7313126873184743</v>
      </c>
    </row>
    <row r="121" spans="5:6" x14ac:dyDescent="0.25">
      <c r="E121" s="1">
        <v>3.5976558052297887E-2</v>
      </c>
      <c r="F121" s="3">
        <v>1.8124043466723678</v>
      </c>
    </row>
    <row r="122" spans="5:6" x14ac:dyDescent="0.25">
      <c r="E122" s="1">
        <v>3.6333993902413111E-2</v>
      </c>
      <c r="F122" s="3">
        <v>1.8957724969763265</v>
      </c>
    </row>
    <row r="123" spans="5:6" x14ac:dyDescent="0.25">
      <c r="E123" s="1">
        <v>3.6691429752528329E-2</v>
      </c>
      <c r="F123" s="3">
        <v>1.9814156669712173</v>
      </c>
    </row>
    <row r="124" spans="5:6" x14ac:dyDescent="0.25">
      <c r="E124" s="1">
        <v>3.7048865602643553E-2</v>
      </c>
      <c r="F124" s="3">
        <v>2.0693299015118392</v>
      </c>
    </row>
    <row r="125" spans="5:6" x14ac:dyDescent="0.25">
      <c r="E125" s="1">
        <v>3.7406301452758778E-2</v>
      </c>
      <c r="F125" s="3">
        <v>2.1595087509157023</v>
      </c>
    </row>
    <row r="126" spans="5:6" x14ac:dyDescent="0.25">
      <c r="E126" s="1">
        <v>3.7763737302874002E-2</v>
      </c>
      <c r="F126" s="3">
        <v>2.2519432646649933</v>
      </c>
    </row>
    <row r="127" spans="5:6" x14ac:dyDescent="0.25">
      <c r="E127" s="1">
        <v>3.812117315298922E-2</v>
      </c>
      <c r="F127" s="3">
        <v>2.3466219894197073</v>
      </c>
    </row>
    <row r="128" spans="5:6" x14ac:dyDescent="0.25">
      <c r="E128" s="1">
        <v>3.8478609003104444E-2</v>
      </c>
      <c r="F128" s="3">
        <v>2.4435309712922884</v>
      </c>
    </row>
    <row r="129" spans="5:6" x14ac:dyDescent="0.25">
      <c r="E129" s="1">
        <v>3.8836044853219669E-2</v>
      </c>
      <c r="F129" s="3">
        <v>2.5426537623236487</v>
      </c>
    </row>
    <row r="130" spans="5:6" x14ac:dyDescent="0.25">
      <c r="E130" s="1">
        <v>3.9193480703334893E-2</v>
      </c>
      <c r="F130" s="3">
        <v>2.643971431094077</v>
      </c>
    </row>
    <row r="131" spans="5:6" x14ac:dyDescent="0.25">
      <c r="E131" s="1">
        <v>3.9550916553450111E-2</v>
      </c>
      <c r="F131" s="3">
        <v>2.7474625773928469</v>
      </c>
    </row>
    <row r="132" spans="5:6" x14ac:dyDescent="0.25">
      <c r="E132" s="1">
        <v>3.9908352403565335E-2</v>
      </c>
      <c r="F132" s="3">
        <v>2.8531033508638477</v>
      </c>
    </row>
    <row r="133" spans="5:6" x14ac:dyDescent="0.25">
      <c r="E133" s="1">
        <v>4.0265788253680559E-2</v>
      </c>
      <c r="F133" s="3">
        <v>2.9608674735378253</v>
      </c>
    </row>
    <row r="134" spans="5:6" x14ac:dyDescent="0.25">
      <c r="E134" s="1">
        <v>4.0623224103795777E-2</v>
      </c>
      <c r="F134" s="3">
        <v>3.0707262661540109</v>
      </c>
    </row>
    <row r="135" spans="5:6" x14ac:dyDescent="0.25">
      <c r="E135" s="1">
        <v>4.0980659953911001E-2</v>
      </c>
      <c r="F135" s="3">
        <v>3.182648678169322</v>
      </c>
    </row>
    <row r="136" spans="5:6" x14ac:dyDescent="0.25">
      <c r="E136" s="1">
        <v>4.1338095804026226E-2</v>
      </c>
      <c r="F136" s="3">
        <v>3.296601321346047</v>
      </c>
    </row>
    <row r="137" spans="5:6" x14ac:dyDescent="0.25">
      <c r="E137" s="1">
        <v>4.169553165414145E-2</v>
      </c>
      <c r="F137" s="3">
        <v>3.4125485068054116</v>
      </c>
    </row>
    <row r="138" spans="5:6" x14ac:dyDescent="0.25">
      <c r="E138" s="1">
        <v>4.2052967504256668E-2</v>
      </c>
      <c r="F138" s="3">
        <v>3.5304522854275393</v>
      </c>
    </row>
    <row r="139" spans="5:6" x14ac:dyDescent="0.25">
      <c r="E139" s="1">
        <v>4.2410403354371892E-2</v>
      </c>
      <c r="F139" s="3">
        <v>3.6502724914763092</v>
      </c>
    </row>
    <row r="140" spans="5:6" x14ac:dyDescent="0.25">
      <c r="E140" s="1">
        <v>4.2767839204487117E-2</v>
      </c>
      <c r="F140" s="3">
        <v>3.7719667893209756</v>
      </c>
    </row>
    <row r="141" spans="5:6" x14ac:dyDescent="0.25">
      <c r="E141" s="1">
        <v>4.3125275054602334E-2</v>
      </c>
      <c r="F141" s="3">
        <v>3.8954907231257141</v>
      </c>
    </row>
    <row r="142" spans="5:6" x14ac:dyDescent="0.25">
      <c r="E142" s="1">
        <v>4.3482710904717559E-2</v>
      </c>
      <c r="F142" s="3">
        <v>4.0207977693724306</v>
      </c>
    </row>
    <row r="143" spans="5:6" x14ac:dyDescent="0.25">
      <c r="E143" s="1">
        <v>4.3840146754832783E-2</v>
      </c>
      <c r="F143" s="3">
        <v>4.1478393920817149</v>
      </c>
    </row>
    <row r="144" spans="5:6" x14ac:dyDescent="0.25">
      <c r="E144" s="1">
        <v>4.4197582604948008E-2</v>
      </c>
      <c r="F144" s="3">
        <v>4.2765651005927516</v>
      </c>
    </row>
    <row r="145" spans="5:6" x14ac:dyDescent="0.25">
      <c r="E145" s="1">
        <v>4.4555018455063225E-2</v>
      </c>
      <c r="F145" s="3">
        <v>4.4069225097619649</v>
      </c>
    </row>
    <row r="146" spans="5:6" x14ac:dyDescent="0.25">
      <c r="E146" s="1">
        <v>4.4912454305178449E-2</v>
      </c>
      <c r="F146" s="3">
        <v>4.538857402439028</v>
      </c>
    </row>
    <row r="147" spans="5:6" x14ac:dyDescent="0.25">
      <c r="E147" s="1">
        <v>4.5269890155293674E-2</v>
      </c>
      <c r="F147" s="3">
        <v>4.6723137940759356</v>
      </c>
    </row>
    <row r="148" spans="5:6" x14ac:dyDescent="0.25">
      <c r="E148" s="1">
        <v>4.5627326005408891E-2</v>
      </c>
      <c r="F148" s="3">
        <v>4.807233999326276</v>
      </c>
    </row>
    <row r="149" spans="5:6" x14ac:dyDescent="0.25">
      <c r="E149" s="1">
        <v>4.5984761855524116E-2</v>
      </c>
      <c r="F149" s="3">
        <v>4.943558700489282</v>
      </c>
    </row>
    <row r="150" spans="5:6" x14ac:dyDescent="0.25">
      <c r="E150" s="1">
        <v>4.634219770563934E-2</v>
      </c>
      <c r="F150" s="3">
        <v>5.0812270176548244</v>
      </c>
    </row>
    <row r="151" spans="5:6" x14ac:dyDescent="0.25">
      <c r="E151" s="1">
        <v>4.6699633555754565E-2</v>
      </c>
      <c r="F151" s="3">
        <v>5.2201765804037796</v>
      </c>
    </row>
    <row r="152" spans="5:6" x14ac:dyDescent="0.25">
      <c r="E152" s="1">
        <v>4.7057069405869782E-2</v>
      </c>
      <c r="F152" s="3">
        <v>5.3603436009209071</v>
      </c>
    </row>
    <row r="153" spans="5:6" x14ac:dyDescent="0.25">
      <c r="E153" s="1">
        <v>4.7414505255985007E-2</v>
      </c>
      <c r="F153" s="3">
        <v>5.501662948375837</v>
      </c>
    </row>
    <row r="154" spans="5:6" x14ac:dyDescent="0.25">
      <c r="E154" s="1">
        <v>4.7771941106100231E-2</v>
      </c>
      <c r="F154" s="3">
        <v>5.6440682244306446</v>
      </c>
    </row>
    <row r="155" spans="5:6" x14ac:dyDescent="0.25">
      <c r="E155" s="1">
        <v>4.8129376956215456E-2</v>
      </c>
      <c r="F155" s="3">
        <v>5.7874918397326196</v>
      </c>
    </row>
    <row r="156" spans="5:6" x14ac:dyDescent="0.25">
      <c r="E156" s="1">
        <v>4.8486812806330673E-2</v>
      </c>
      <c r="F156" s="3">
        <v>5.9318650912527762</v>
      </c>
    </row>
    <row r="157" spans="5:6" x14ac:dyDescent="0.25">
      <c r="E157" s="1">
        <v>4.8844248656445897E-2</v>
      </c>
      <c r="F157" s="3">
        <v>6.0771182403330943</v>
      </c>
    </row>
    <row r="158" spans="5:6" x14ac:dyDescent="0.25">
      <c r="E158" s="1">
        <v>4.9201684506561122E-2</v>
      </c>
      <c r="F158" s="3">
        <v>6.2231805913056943</v>
      </c>
    </row>
    <row r="159" spans="5:6" x14ac:dyDescent="0.25">
      <c r="E159" s="1">
        <v>4.9559120356676339E-2</v>
      </c>
      <c r="F159" s="3">
        <v>6.3699805705522143</v>
      </c>
    </row>
    <row r="160" spans="5:6" x14ac:dyDescent="0.25">
      <c r="E160" s="1">
        <v>4.9916556206791564E-2</v>
      </c>
      <c r="F160" s="3">
        <v>6.5174458058705982</v>
      </c>
    </row>
    <row r="161" spans="5:6" x14ac:dyDescent="0.25">
      <c r="E161" s="1">
        <v>5.0273992056906788E-2</v>
      </c>
      <c r="F161" s="3">
        <v>6.6655032060229518</v>
      </c>
    </row>
    <row r="162" spans="5:6" x14ac:dyDescent="0.25">
      <c r="E162" s="1">
        <v>5.0631427907022013E-2</v>
      </c>
      <c r="F162" s="3">
        <v>6.8140790403370266</v>
      </c>
    </row>
    <row r="163" spans="5:6" x14ac:dyDescent="0.25">
      <c r="E163" s="1">
        <v>5.098886375713723E-2</v>
      </c>
      <c r="F163" s="3">
        <v>6.9630990182410182</v>
      </c>
    </row>
    <row r="164" spans="5:6" x14ac:dyDescent="0.25">
      <c r="E164" s="1">
        <v>5.1346299607252455E-2</v>
      </c>
      <c r="F164" s="3">
        <v>7.112488368609724</v>
      </c>
    </row>
    <row r="165" spans="5:6" x14ac:dyDescent="0.25">
      <c r="E165" s="1">
        <v>5.1703735457367679E-2</v>
      </c>
      <c r="F165" s="3">
        <v>7.2621719188086624</v>
      </c>
    </row>
    <row r="166" spans="5:6" x14ac:dyDescent="0.25">
      <c r="E166" s="1">
        <v>5.2061171307482897E-2</v>
      </c>
      <c r="F166" s="3">
        <v>7.4120741733210895</v>
      </c>
    </row>
    <row r="167" spans="5:6" x14ac:dyDescent="0.25">
      <c r="E167" s="1">
        <v>5.2418607157598121E-2</v>
      </c>
      <c r="F167" s="3">
        <v>7.5621193918499028</v>
      </c>
    </row>
    <row r="168" spans="5:6" x14ac:dyDescent="0.25">
      <c r="E168" s="1">
        <v>5.2776043007713346E-2</v>
      </c>
      <c r="F168" s="3">
        <v>7.7122316667889379</v>
      </c>
    </row>
    <row r="169" spans="5:6" x14ac:dyDescent="0.25">
      <c r="E169" s="1">
        <v>5.313347885782857E-2</v>
      </c>
      <c r="F169" s="3">
        <v>7.86233499996061</v>
      </c>
    </row>
    <row r="170" spans="5:6" x14ac:dyDescent="0.25">
      <c r="E170" s="1">
        <v>5.3490914707943787E-2</v>
      </c>
      <c r="F170" s="3">
        <v>8.0123533785230112</v>
      </c>
    </row>
    <row r="171" spans="5:6" x14ac:dyDescent="0.25">
      <c r="E171" s="1">
        <v>5.3848350558059012E-2</v>
      </c>
      <c r="F171" s="3">
        <v>8.1622108499508865</v>
      </c>
    </row>
    <row r="172" spans="5:6" x14ac:dyDescent="0.25">
      <c r="E172" s="1">
        <v>5.4205786408174236E-2</v>
      </c>
      <c r="F172" s="3">
        <v>8.3118315960012819</v>
      </c>
    </row>
    <row r="173" spans="5:6" x14ac:dyDescent="0.25">
      <c r="E173" s="1">
        <v>5.4494407867594373E-2</v>
      </c>
      <c r="F173" s="3">
        <v>8.4324226091889809</v>
      </c>
    </row>
    <row r="174" spans="5:6" x14ac:dyDescent="0.25">
      <c r="E174" s="1">
        <v>5.4563222258289454E-2</v>
      </c>
      <c r="F174" s="3">
        <v>8.461140005575901</v>
      </c>
    </row>
    <row r="175" spans="5:6" x14ac:dyDescent="0.25">
      <c r="E175" s="1">
        <v>5.4920658108404678E-2</v>
      </c>
      <c r="F175" s="3">
        <v>8.6100607463993661</v>
      </c>
    </row>
    <row r="176" spans="5:6" x14ac:dyDescent="0.25">
      <c r="E176" s="1">
        <v>5.5278093958519903E-2</v>
      </c>
      <c r="F176" s="3">
        <v>8.7585188354327084</v>
      </c>
    </row>
    <row r="177" spans="5:6" x14ac:dyDescent="0.25">
      <c r="E177" s="1">
        <v>5.5635529808635127E-2</v>
      </c>
      <c r="F177" s="3">
        <v>8.9064397079499766</v>
      </c>
    </row>
    <row r="178" spans="5:6" x14ac:dyDescent="0.25">
      <c r="E178" s="1">
        <v>5.5992965658750345E-2</v>
      </c>
      <c r="F178" s="3">
        <v>9.0537492852057042</v>
      </c>
    </row>
    <row r="179" spans="5:6" x14ac:dyDescent="0.25">
      <c r="E179" s="1">
        <v>5.6350401508865569E-2</v>
      </c>
      <c r="F179" s="3">
        <v>9.2003740406266026</v>
      </c>
    </row>
    <row r="180" spans="5:6" x14ac:dyDescent="0.25">
      <c r="E180" s="1">
        <v>5.6707837358980794E-2</v>
      </c>
      <c r="F180" s="3">
        <v>9.3462410644675771</v>
      </c>
    </row>
    <row r="181" spans="5:6" x14ac:dyDescent="0.25">
      <c r="E181" s="1">
        <v>5.7065273209096018E-2</v>
      </c>
      <c r="F181" s="3">
        <v>9.4912781268700233</v>
      </c>
    </row>
    <row r="182" spans="5:6" x14ac:dyDescent="0.25">
      <c r="E182" s="1">
        <v>5.7422709059211235E-2</v>
      </c>
      <c r="F182" s="3">
        <v>9.6354137392714261</v>
      </c>
    </row>
    <row r="183" spans="5:6" x14ac:dyDescent="0.25">
      <c r="E183" s="1">
        <v>5.778014490932646E-2</v>
      </c>
      <c r="F183" s="3">
        <v>9.7785772141130192</v>
      </c>
    </row>
    <row r="184" spans="5:6" x14ac:dyDescent="0.25">
      <c r="E184" s="1">
        <v>5.8137580759441684E-2</v>
      </c>
      <c r="F184" s="3">
        <v>9.9206987228013261</v>
      </c>
    </row>
    <row r="185" spans="5:6" x14ac:dyDescent="0.25">
      <c r="E185" s="1">
        <v>5.8495016609556902E-2</v>
      </c>
      <c r="F185" s="3">
        <v>10.061709351878882</v>
      </c>
    </row>
    <row r="186" spans="5:6" x14ac:dyDescent="0.25">
      <c r="E186" s="1">
        <v>5.8852452459672126E-2</v>
      </c>
      <c r="F186" s="3">
        <v>10.201541157367293</v>
      </c>
    </row>
    <row r="187" spans="5:6" x14ac:dyDescent="0.25">
      <c r="E187" s="1">
        <v>5.9209888309787351E-2</v>
      </c>
      <c r="F187" s="3">
        <v>10.340127217245376</v>
      </c>
    </row>
    <row r="188" spans="5:6" x14ac:dyDescent="0.25">
      <c r="E188" s="1">
        <v>5.9567324159902575E-2</v>
      </c>
      <c r="F188" s="3">
        <v>10.477401682034197</v>
      </c>
    </row>
    <row r="189" spans="5:6" x14ac:dyDescent="0.25">
      <c r="E189" s="1">
        <v>5.9924760010017793E-2</v>
      </c>
      <c r="F189" s="3">
        <v>10.613299823457769</v>
      </c>
    </row>
    <row r="190" spans="5:6" x14ac:dyDescent="0.25">
      <c r="E190" s="1">
        <v>6.0282195860133017E-2</v>
      </c>
      <c r="F190" s="3">
        <v>10.747758081157992</v>
      </c>
    </row>
    <row r="191" spans="5:6" x14ac:dyDescent="0.25">
      <c r="E191" s="1">
        <v>6.0639631710248242E-2</v>
      </c>
      <c r="F191" s="3">
        <v>10.880714107442936</v>
      </c>
    </row>
    <row r="192" spans="5:6" x14ac:dyDescent="0.25">
      <c r="E192" s="1">
        <v>6.0997067560363459E-2</v>
      </c>
      <c r="F192" s="3">
        <v>11.012106810049922</v>
      </c>
    </row>
    <row r="193" spans="5:6" x14ac:dyDescent="0.25">
      <c r="E193" s="1">
        <v>6.1354503410478684E-2</v>
      </c>
      <c r="F193" s="3">
        <v>11.141876392912115</v>
      </c>
    </row>
    <row r="194" spans="5:6" x14ac:dyDescent="0.25">
      <c r="E194" s="1">
        <v>6.1711939260593908E-2</v>
      </c>
      <c r="F194" s="3">
        <v>11.269964394915064</v>
      </c>
    </row>
    <row r="195" spans="5:6" x14ac:dyDescent="0.25">
      <c r="E195" s="1">
        <v>6.2069375110709132E-2</v>
      </c>
      <c r="F195" s="3">
        <v>11.396313726640258</v>
      </c>
    </row>
    <row r="196" spans="5:6" x14ac:dyDescent="0.25">
      <c r="E196" s="1">
        <v>6.242681096082435E-2</v>
      </c>
      <c r="F196" s="3">
        <v>11.520868705086238</v>
      </c>
    </row>
    <row r="197" spans="5:6" x14ac:dyDescent="0.25">
      <c r="E197" s="1">
        <v>6.2784246810939581E-2</v>
      </c>
      <c r="F197" s="3">
        <v>11.643575086371715</v>
      </c>
    </row>
    <row r="198" spans="5:6" x14ac:dyDescent="0.25">
      <c r="E198" s="1">
        <v>6.3141682661054799E-2</v>
      </c>
      <c r="F198" s="3">
        <v>11.764380096418218</v>
      </c>
    </row>
    <row r="199" spans="5:6" x14ac:dyDescent="0.25">
      <c r="E199" s="1">
        <v>6.3499118511170016E-2</v>
      </c>
      <c r="F199" s="3">
        <v>11.883232459618805</v>
      </c>
    </row>
    <row r="200" spans="5:6" x14ac:dyDescent="0.25">
      <c r="E200" s="1">
        <v>6.3856554361285234E-2</v>
      </c>
      <c r="F200" s="3">
        <v>12.00008242550034</v>
      </c>
    </row>
    <row r="201" spans="5:6" x14ac:dyDescent="0.25">
      <c r="E201" s="1">
        <v>6.4160758254561537E-2</v>
      </c>
      <c r="F201" s="3">
        <v>12.097916828915618</v>
      </c>
    </row>
    <row r="202" spans="5:6" x14ac:dyDescent="0.25">
      <c r="E202" s="1">
        <v>6.4213990211400465E-2</v>
      </c>
      <c r="F202" s="3">
        <v>12.114881793389415</v>
      </c>
    </row>
    <row r="203" spans="5:6" x14ac:dyDescent="0.25">
      <c r="E203" s="1">
        <v>6.4571426061515697E-2</v>
      </c>
      <c r="F203" s="3">
        <v>12.227583935093051</v>
      </c>
    </row>
    <row r="204" spans="5:6" x14ac:dyDescent="0.25">
      <c r="E204" s="1">
        <v>6.4928861911630914E-2</v>
      </c>
      <c r="F204" s="3">
        <v>12.338143815610634</v>
      </c>
    </row>
    <row r="205" spans="5:6" x14ac:dyDescent="0.25">
      <c r="E205" s="1">
        <v>6.5286297761746132E-2</v>
      </c>
      <c r="F205" s="3">
        <v>12.446518011894613</v>
      </c>
    </row>
    <row r="206" spans="5:6" x14ac:dyDescent="0.25">
      <c r="E206" s="1">
        <v>6.5643733611861349E-2</v>
      </c>
      <c r="F206" s="3">
        <v>12.552664729677664</v>
      </c>
    </row>
    <row r="207" spans="5:6" x14ac:dyDescent="0.25">
      <c r="E207" s="1">
        <v>6.6001169461976567E-2</v>
      </c>
      <c r="F207" s="3">
        <v>12.656543818390753</v>
      </c>
    </row>
    <row r="208" spans="5:6" x14ac:dyDescent="0.25">
      <c r="E208" s="1">
        <v>6.6358605312091798E-2</v>
      </c>
      <c r="F208" s="3">
        <v>12.758116784192667</v>
      </c>
    </row>
    <row r="209" spans="5:6" x14ac:dyDescent="0.25">
      <c r="E209" s="1">
        <v>6.6716041162207029E-2</v>
      </c>
      <c r="F209" s="3">
        <v>12.857346801139881</v>
      </c>
    </row>
    <row r="210" spans="5:6" x14ac:dyDescent="0.25">
      <c r="E210" s="1">
        <v>6.7073477012322247E-2</v>
      </c>
      <c r="F210" s="3">
        <v>12.954198720521308</v>
      </c>
    </row>
    <row r="211" spans="5:6" x14ac:dyDescent="0.25">
      <c r="E211" s="1">
        <v>6.7430912862437464E-2</v>
      </c>
      <c r="F211" s="3">
        <v>13.048639078389989</v>
      </c>
    </row>
    <row r="212" spans="5:6" x14ac:dyDescent="0.25">
      <c r="E212" s="1">
        <v>6.7788348712552682E-2</v>
      </c>
      <c r="F212" s="3">
        <v>13.140636101319947</v>
      </c>
    </row>
    <row r="213" spans="5:6" x14ac:dyDescent="0.25">
      <c r="E213" s="1">
        <v>6.8145784562667913E-2</v>
      </c>
      <c r="F213" s="3">
        <v>13.230159710421816</v>
      </c>
    </row>
    <row r="214" spans="5:6" x14ac:dyDescent="0.25">
      <c r="E214" s="1">
        <v>6.8503220412783131E-2</v>
      </c>
      <c r="F214" s="3">
        <v>13.317181523652513</v>
      </c>
    </row>
    <row r="215" spans="5:6" x14ac:dyDescent="0.25">
      <c r="E215" s="1">
        <v>6.8860656262898362E-2</v>
      </c>
      <c r="F215" s="3">
        <v>13.401674856450258</v>
      </c>
    </row>
    <row r="216" spans="5:6" x14ac:dyDescent="0.25">
      <c r="E216" s="1">
        <v>6.921809211301358E-2</v>
      </c>
      <c r="F216" s="3">
        <v>13.483614720736353</v>
      </c>
    </row>
    <row r="217" spans="5:6" x14ac:dyDescent="0.25">
      <c r="E217" s="1">
        <v>6.9575527963128797E-2</v>
      </c>
      <c r="F217" s="3">
        <v>13.562977822316261</v>
      </c>
    </row>
    <row r="218" spans="5:6" x14ac:dyDescent="0.25">
      <c r="E218" s="1">
        <v>6.9932963813244028E-2</v>
      </c>
      <c r="F218" s="3">
        <v>13.639742556723212</v>
      </c>
    </row>
    <row r="219" spans="5:6" x14ac:dyDescent="0.25">
      <c r="E219" s="1">
        <v>7.0290399663359246E-2</v>
      </c>
      <c r="F219" s="3">
        <v>13.71388900353962</v>
      </c>
    </row>
    <row r="220" spans="5:6" x14ac:dyDescent="0.25">
      <c r="E220" s="1">
        <v>7.0647835513474463E-2</v>
      </c>
      <c r="F220" s="3">
        <v>13.785398919241363</v>
      </c>
    </row>
    <row r="221" spans="5:6" x14ac:dyDescent="0.25">
      <c r="E221" s="1">
        <v>7.1005271363589695E-2</v>
      </c>
      <c r="F221" s="3">
        <v>13.854255728600947</v>
      </c>
    </row>
    <row r="222" spans="5:6" x14ac:dyDescent="0.25">
      <c r="E222" s="1">
        <v>7.1362707213704912E-2</v>
      </c>
      <c r="F222" s="3">
        <v>13.920444514697492</v>
      </c>
    </row>
    <row r="223" spans="5:6" x14ac:dyDescent="0.25">
      <c r="E223" s="1">
        <v>7.172014306382013E-2</v>
      </c>
      <c r="F223" s="3">
        <v>13.983952007570119</v>
      </c>
    </row>
    <row r="224" spans="5:6" x14ac:dyDescent="0.25">
      <c r="E224" s="1">
        <v>7.1771862315344367E-2</v>
      </c>
      <c r="F224" s="3">
        <v>13.992918473584336</v>
      </c>
    </row>
    <row r="225" spans="5:6" x14ac:dyDescent="0.25">
      <c r="E225" s="1">
        <v>7.2077578913935361E-2</v>
      </c>
      <c r="F225" s="3">
        <v>14.044766571563191</v>
      </c>
    </row>
    <row r="226" spans="5:6" x14ac:dyDescent="0.25">
      <c r="E226" s="1">
        <v>7.2435014764050579E-2</v>
      </c>
      <c r="F226" s="3">
        <v>14.102878191403169</v>
      </c>
    </row>
    <row r="227" spans="5:6" x14ac:dyDescent="0.25">
      <c r="E227" s="1">
        <v>7.279245061416581E-2</v>
      </c>
      <c r="F227" s="3">
        <v>14.158278457053136</v>
      </c>
    </row>
    <row r="228" spans="5:6" x14ac:dyDescent="0.25">
      <c r="E228" s="1">
        <v>7.3149886464281028E-2</v>
      </c>
      <c r="F228" s="3">
        <v>14.210960547389375</v>
      </c>
    </row>
    <row r="229" spans="5:6" x14ac:dyDescent="0.25">
      <c r="E229" s="1">
        <v>7.3507322314396245E-2</v>
      </c>
      <c r="F229" s="3">
        <v>14.260919212742792</v>
      </c>
    </row>
    <row r="230" spans="5:6" x14ac:dyDescent="0.25">
      <c r="E230" s="1">
        <v>7.3864758164511476E-2</v>
      </c>
      <c r="F230" s="3">
        <v>14.308150756353161</v>
      </c>
    </row>
    <row r="231" spans="5:6" x14ac:dyDescent="0.25">
      <c r="E231" s="1">
        <v>7.4222194014626694E-2</v>
      </c>
      <c r="F231" s="3">
        <v>14.352653014776525</v>
      </c>
    </row>
    <row r="232" spans="5:6" x14ac:dyDescent="0.25">
      <c r="E232" s="1">
        <v>7.4579629864741911E-2</v>
      </c>
      <c r="F232" s="3">
        <v>14.394425337296351</v>
      </c>
    </row>
    <row r="233" spans="5:6" x14ac:dyDescent="0.25">
      <c r="E233" s="1">
        <v>7.4937065714857143E-2</v>
      </c>
      <c r="F233" s="3">
        <v>14.433468564377007</v>
      </c>
    </row>
    <row r="234" spans="5:6" x14ac:dyDescent="0.25">
      <c r="E234" s="1">
        <v>7.529450156497236E-2</v>
      </c>
      <c r="F234" s="3">
        <v>14.469785005210818</v>
      </c>
    </row>
    <row r="235" spans="5:6" x14ac:dyDescent="0.25">
      <c r="E235" s="1">
        <v>7.5651937415087578E-2</v>
      </c>
      <c r="F235" s="3">
        <v>14.503378414397879</v>
      </c>
    </row>
    <row r="236" spans="5:6" x14ac:dyDescent="0.25">
      <c r="E236" s="1">
        <v>7.6009373265202809E-2</v>
      </c>
      <c r="F236" s="3">
        <v>14.53425396780599</v>
      </c>
    </row>
    <row r="237" spans="5:6" x14ac:dyDescent="0.25">
      <c r="E237" s="1">
        <v>7.6366809115318027E-2</v>
      </c>
      <c r="F237" s="3">
        <v>14.562418237655537</v>
      </c>
    </row>
    <row r="238" spans="5:6" x14ac:dyDescent="0.25">
      <c r="E238" s="1">
        <v>7.6724244965433258E-2</v>
      </c>
      <c r="F238" s="3">
        <v>14.587879166870236</v>
      </c>
    </row>
    <row r="239" spans="5:6" x14ac:dyDescent="0.25">
      <c r="E239" s="1">
        <v>7.7081680815548476E-2</v>
      </c>
      <c r="F239" s="3">
        <v>14.610646042741209</v>
      </c>
    </row>
    <row r="240" spans="5:6" x14ac:dyDescent="0.25">
      <c r="E240" s="1">
        <v>7.7439116665663693E-2</v>
      </c>
      <c r="F240" s="3">
        <v>14.630729469943075</v>
      </c>
    </row>
    <row r="241" spans="5:6" x14ac:dyDescent="0.25">
      <c r="E241" s="1">
        <v>7.7796552515778924E-2</v>
      </c>
      <c r="F241" s="3">
        <v>14.648141342950467</v>
      </c>
    </row>
    <row r="242" spans="5:6" x14ac:dyDescent="0.25">
      <c r="E242" s="1">
        <v>7.8153988365894142E-2</v>
      </c>
      <c r="F242" s="3">
        <v>14.662894817890198</v>
      </c>
    </row>
    <row r="243" spans="5:6" x14ac:dyDescent="0.25">
      <c r="E243" s="1">
        <v>7.851142421600936E-2</v>
      </c>
      <c r="F243" s="3">
        <v>14.675004283878714</v>
      </c>
    </row>
    <row r="244" spans="5:6" x14ac:dyDescent="0.25">
      <c r="E244" s="1">
        <v>7.87058553656447E-2</v>
      </c>
      <c r="F244" s="3">
        <v>14.680486573788656</v>
      </c>
    </row>
    <row r="245" spans="5:6" x14ac:dyDescent="0.25">
      <c r="E245" s="1">
        <v>7.8868860066124591E-2</v>
      </c>
      <c r="F245" s="3">
        <v>14.684485333878191</v>
      </c>
    </row>
    <row r="246" spans="5:6" x14ac:dyDescent="0.25">
      <c r="E246" s="1">
        <v>7.9226295916239808E-2</v>
      </c>
      <c r="F246" s="3">
        <v>14.691354735118242</v>
      </c>
    </row>
    <row r="247" spans="5:6" x14ac:dyDescent="0.25">
      <c r="E247" s="1">
        <v>7.9583731766355026E-2</v>
      </c>
      <c r="F247" s="3">
        <v>14.695630399118855</v>
      </c>
    </row>
    <row r="248" spans="5:6" x14ac:dyDescent="0.25">
      <c r="E248" s="1">
        <v>7.9941167616470257E-2</v>
      </c>
      <c r="F248" s="3">
        <v>14.697331351356926</v>
      </c>
    </row>
    <row r="249" spans="5:6" x14ac:dyDescent="0.25">
      <c r="E249" s="1">
        <v>0.08</v>
      </c>
      <c r="F249" s="3">
        <v>14.697365926066905</v>
      </c>
    </row>
    <row r="250" spans="5:6" x14ac:dyDescent="0.25">
      <c r="E250" s="1">
        <v>8.0298603466585475E-2</v>
      </c>
      <c r="F250" s="3">
        <v>14.696477700612055</v>
      </c>
    </row>
    <row r="251" spans="5:6" x14ac:dyDescent="0.25">
      <c r="E251" s="1">
        <v>8.0656039316700692E-2</v>
      </c>
      <c r="F251" s="3">
        <v>14.693090608031262</v>
      </c>
    </row>
    <row r="252" spans="5:6" x14ac:dyDescent="0.25">
      <c r="E252" s="1">
        <v>8.1013475166815924E-2</v>
      </c>
      <c r="F252" s="3">
        <v>14.68719225595096</v>
      </c>
    </row>
    <row r="253" spans="5:6" x14ac:dyDescent="0.25">
      <c r="E253" s="1">
        <v>8.1370911016931141E-2</v>
      </c>
      <c r="F253" s="3">
        <v>14.67880581650793</v>
      </c>
    </row>
    <row r="254" spans="5:6" x14ac:dyDescent="0.25">
      <c r="E254" s="1">
        <v>8.1728346867046373E-2</v>
      </c>
      <c r="F254" s="3">
        <v>14.667955420081418</v>
      </c>
    </row>
    <row r="255" spans="5:6" x14ac:dyDescent="0.25">
      <c r="E255" s="1">
        <v>8.208578271716159E-2</v>
      </c>
      <c r="F255" s="3">
        <v>14.654666123594032</v>
      </c>
    </row>
    <row r="256" spans="5:6" x14ac:dyDescent="0.25">
      <c r="E256" s="1">
        <v>8.2443218567276808E-2</v>
      </c>
      <c r="F256" s="3">
        <v>14.638963878712209</v>
      </c>
    </row>
    <row r="257" spans="5:6" x14ac:dyDescent="0.25">
      <c r="E257" s="1">
        <v>8.2800654417392039E-2</v>
      </c>
      <c r="F257" s="3">
        <v>14.620875499972797</v>
      </c>
    </row>
    <row r="258" spans="5:6" x14ac:dyDescent="0.25">
      <c r="E258" s="1">
        <v>8.3158090267507256E-2</v>
      </c>
      <c r="F258" s="3">
        <v>14.600428632874191</v>
      </c>
    </row>
    <row r="259" spans="5:6" x14ac:dyDescent="0.25">
      <c r="E259" s="1">
        <v>8.3515526117622474E-2</v>
      </c>
      <c r="F259" s="3">
        <v>14.577651721957842</v>
      </c>
    </row>
    <row r="260" spans="5:6" x14ac:dyDescent="0.25">
      <c r="E260" s="1">
        <v>8.3872961967737705E-2</v>
      </c>
      <c r="F260" s="3">
        <v>14.552573978914143</v>
      </c>
    </row>
    <row r="261" spans="5:6" x14ac:dyDescent="0.25">
      <c r="E261" s="1">
        <v>8.4230397817852923E-2</v>
      </c>
      <c r="F261" s="3">
        <v>14.525225350741914</v>
      </c>
    </row>
    <row r="262" spans="5:6" x14ac:dyDescent="0.25">
      <c r="E262" s="1">
        <v>8.458783366796814E-2</v>
      </c>
      <c r="F262" s="3">
        <v>14.495636487987458</v>
      </c>
    </row>
    <row r="263" spans="5:6" x14ac:dyDescent="0.25">
      <c r="E263" s="1">
        <v>8.4945269518083372E-2</v>
      </c>
      <c r="F263" s="3">
        <v>14.463838713095482</v>
      </c>
    </row>
    <row r="264" spans="5:6" x14ac:dyDescent="0.25">
      <c r="E264" s="1">
        <v>8.5302705368198589E-2</v>
      </c>
      <c r="F264" s="3">
        <v>14.429863988893485</v>
      </c>
    </row>
    <row r="265" spans="5:6" x14ac:dyDescent="0.25">
      <c r="E265" s="1">
        <v>8.5547550921533252E-2</v>
      </c>
      <c r="F265" s="3">
        <v>14.405351554295384</v>
      </c>
    </row>
    <row r="266" spans="5:6" x14ac:dyDescent="0.25">
      <c r="E266" s="1">
        <v>8.5660141218313807E-2</v>
      </c>
      <c r="F266" s="3">
        <v>14.393744887241018</v>
      </c>
    </row>
    <row r="267" spans="5:6" x14ac:dyDescent="0.25">
      <c r="E267" s="1">
        <v>8.6017577068429038E-2</v>
      </c>
      <c r="F267" s="3">
        <v>14.355514557863508</v>
      </c>
    </row>
    <row r="268" spans="5:6" x14ac:dyDescent="0.25">
      <c r="E268" s="1">
        <v>8.6375012918544256E-2</v>
      </c>
      <c r="F268" s="3">
        <v>14.315206697399603</v>
      </c>
    </row>
    <row r="269" spans="5:6" x14ac:dyDescent="0.25">
      <c r="E269" s="1">
        <v>8.6732448768659487E-2</v>
      </c>
      <c r="F269" s="3">
        <v>14.272855518680998</v>
      </c>
    </row>
    <row r="270" spans="5:6" x14ac:dyDescent="0.25">
      <c r="E270" s="1">
        <v>8.7089884618774704E-2</v>
      </c>
      <c r="F270" s="3">
        <v>14.228495720271175</v>
      </c>
    </row>
    <row r="271" spans="5:6" x14ac:dyDescent="0.25">
      <c r="E271" s="1">
        <v>8.7447320468889922E-2</v>
      </c>
      <c r="F271" s="3">
        <v>14.182162456279944</v>
      </c>
    </row>
    <row r="272" spans="5:6" x14ac:dyDescent="0.25">
      <c r="E272" s="1">
        <v>8.7804756319005153E-2</v>
      </c>
      <c r="F272" s="3">
        <v>14.133891306478777</v>
      </c>
    </row>
    <row r="273" spans="5:6" x14ac:dyDescent="0.25">
      <c r="E273" s="1">
        <v>8.8162192169120371E-2</v>
      </c>
      <c r="F273" s="3">
        <v>14.08371824673303</v>
      </c>
    </row>
    <row r="274" spans="5:6" x14ac:dyDescent="0.25">
      <c r="E274" s="1">
        <v>8.8519628019235588E-2</v>
      </c>
      <c r="F274" s="3">
        <v>14.031679619770925</v>
      </c>
    </row>
    <row r="275" spans="5:6" x14ac:dyDescent="0.25">
      <c r="E275" s="1">
        <v>8.887706386935082E-2</v>
      </c>
      <c r="F275" s="3">
        <v>13.977812106308706</v>
      </c>
    </row>
    <row r="276" spans="5:6" x14ac:dyDescent="0.25">
      <c r="E276" s="1">
        <v>8.9234499719466037E-2</v>
      </c>
      <c r="F276" s="3">
        <v>13.922152696545357</v>
      </c>
    </row>
    <row r="277" spans="5:6" x14ac:dyDescent="0.25">
      <c r="E277" s="1">
        <v>8.9591935569581255E-2</v>
      </c>
      <c r="F277" s="3">
        <v>13.864738662047083</v>
      </c>
    </row>
    <row r="278" spans="5:6" x14ac:dyDescent="0.25">
      <c r="E278" s="1">
        <v>8.9949371419696486E-2</v>
      </c>
      <c r="F278" s="3">
        <v>13.805607528032096</v>
      </c>
    </row>
    <row r="279" spans="5:6" x14ac:dyDescent="0.25">
      <c r="E279" s="1">
        <v>9.0306807269811704E-2</v>
      </c>
      <c r="F279" s="3">
        <v>13.744797046075554</v>
      </c>
    </row>
    <row r="280" spans="5:6" x14ac:dyDescent="0.25">
      <c r="E280" s="1">
        <v>9.0664243119926935E-2</v>
      </c>
      <c r="F280" s="3">
        <v>13.682345167242266</v>
      </c>
    </row>
    <row r="281" spans="5:6" x14ac:dyDescent="0.25">
      <c r="E281" s="1">
        <v>9.1021678970042152E-2</v>
      </c>
      <c r="F281" s="3">
        <v>13.618290015664726</v>
      </c>
    </row>
    <row r="282" spans="5:6" x14ac:dyDescent="0.25">
      <c r="E282" s="1">
        <v>9.137911482015737E-2</v>
      </c>
      <c r="F282" s="3">
        <v>13.552669862575641</v>
      </c>
    </row>
    <row r="283" spans="5:6" x14ac:dyDescent="0.25">
      <c r="E283" s="1">
        <v>9.1736550670272601E-2</v>
      </c>
      <c r="F283" s="3">
        <v>13.485523100805947</v>
      </c>
    </row>
    <row r="284" spans="5:6" x14ac:dyDescent="0.25">
      <c r="E284" s="1">
        <v>9.2093986520387819E-2</v>
      </c>
      <c r="F284" s="3">
        <v>13.416888219760864</v>
      </c>
    </row>
    <row r="285" spans="5:6" x14ac:dyDescent="0.25">
      <c r="E285" s="1">
        <v>9.2451422370503036E-2</v>
      </c>
      <c r="F285" s="3">
        <v>13.346803780879901</v>
      </c>
    </row>
    <row r="286" spans="5:6" x14ac:dyDescent="0.25">
      <c r="E286" s="1">
        <v>9.2738248026394077E-2</v>
      </c>
      <c r="F286" s="3">
        <v>13.289542049183209</v>
      </c>
    </row>
    <row r="287" spans="5:6" x14ac:dyDescent="0.25">
      <c r="E287" s="1">
        <v>9.2808858220618268E-2</v>
      </c>
      <c r="F287" s="3">
        <v>13.275308393593969</v>
      </c>
    </row>
    <row r="288" spans="5:6" x14ac:dyDescent="0.25">
      <c r="E288" s="1">
        <v>9.3166294070733485E-2</v>
      </c>
      <c r="F288" s="3">
        <v>13.202440691782195</v>
      </c>
    </row>
    <row r="289" spans="5:6" x14ac:dyDescent="0.25">
      <c r="E289" s="1">
        <v>9.3523729920848703E-2</v>
      </c>
      <c r="F289" s="3">
        <v>13.128239310741854</v>
      </c>
    </row>
    <row r="290" spans="5:6" x14ac:dyDescent="0.25">
      <c r="E290" s="1">
        <v>9.3881165770963934E-2</v>
      </c>
      <c r="F290" s="3">
        <v>13.05274286467157</v>
      </c>
    </row>
    <row r="291" spans="5:6" x14ac:dyDescent="0.25">
      <c r="E291" s="1">
        <v>9.4238601621079152E-2</v>
      </c>
      <c r="F291" s="3">
        <v>12.975989924679311</v>
      </c>
    </row>
    <row r="292" spans="5:6" x14ac:dyDescent="0.25">
      <c r="E292" s="1">
        <v>9.4596037471194369E-2</v>
      </c>
      <c r="F292" s="3">
        <v>12.898018997315967</v>
      </c>
    </row>
    <row r="293" spans="5:6" x14ac:dyDescent="0.25">
      <c r="E293" s="1">
        <v>9.49534733213096E-2</v>
      </c>
      <c r="F293" s="3">
        <v>12.818868503642515</v>
      </c>
    </row>
    <row r="294" spans="5:6" x14ac:dyDescent="0.25">
      <c r="E294" s="1">
        <v>9.5310909171424818E-2</v>
      </c>
      <c r="F294" s="3">
        <v>12.738576758830513</v>
      </c>
    </row>
    <row r="295" spans="5:6" x14ac:dyDescent="0.25">
      <c r="E295" s="1">
        <v>9.5668345021540049E-2</v>
      </c>
      <c r="F295" s="3">
        <v>12.657181952304446</v>
      </c>
    </row>
    <row r="296" spans="5:6" x14ac:dyDescent="0.25">
      <c r="E296" s="1">
        <v>9.6025780871655267E-2</v>
      </c>
      <c r="F296" s="3">
        <v>12.574722128423293</v>
      </c>
    </row>
    <row r="297" spans="5:6" x14ac:dyDescent="0.25">
      <c r="E297" s="1">
        <v>9.6383216721770484E-2</v>
      </c>
      <c r="F297" s="3">
        <v>12.491235167706046</v>
      </c>
    </row>
    <row r="298" spans="5:6" x14ac:dyDescent="0.25">
      <c r="E298" s="1">
        <v>9.6740652571885716E-2</v>
      </c>
      <c r="F298" s="3">
        <v>12.406758768603522</v>
      </c>
    </row>
    <row r="299" spans="5:6" x14ac:dyDescent="0.25">
      <c r="E299" s="1">
        <v>9.7098088422000933E-2</v>
      </c>
      <c r="F299" s="3">
        <v>12.321330429813447</v>
      </c>
    </row>
    <row r="300" spans="5:6" x14ac:dyDescent="0.25">
      <c r="E300" s="1">
        <v>9.7455524272116151E-2</v>
      </c>
      <c r="F300" s="3">
        <v>12.234987433144532</v>
      </c>
    </row>
    <row r="301" spans="5:6" x14ac:dyDescent="0.25">
      <c r="E301" s="1">
        <v>9.7812960122231382E-2</v>
      </c>
      <c r="F301" s="3">
        <v>12.147766826923069</v>
      </c>
    </row>
    <row r="302" spans="5:6" x14ac:dyDescent="0.25">
      <c r="E302" s="1">
        <v>9.81703959723466E-2</v>
      </c>
      <c r="F302" s="3">
        <v>12.059705409948284</v>
      </c>
    </row>
    <row r="303" spans="5:6" x14ac:dyDescent="0.25">
      <c r="E303" s="1">
        <v>9.8527831822461817E-2</v>
      </c>
      <c r="F303" s="3">
        <v>11.970839715987596</v>
      </c>
    </row>
    <row r="304" spans="5:6" x14ac:dyDescent="0.25">
      <c r="E304" s="1">
        <v>9.8885267672577049E-2</v>
      </c>
      <c r="F304" s="3">
        <v>11.881205998817896</v>
      </c>
    </row>
    <row r="305" spans="5:6" x14ac:dyDescent="0.25">
      <c r="E305" s="1">
        <v>9.9242703522692266E-2</v>
      </c>
      <c r="F305" s="3">
        <v>11.790840217803776</v>
      </c>
    </row>
    <row r="306" spans="5:6" x14ac:dyDescent="0.25">
      <c r="E306" s="1">
        <v>9.9600139372807497E-2</v>
      </c>
      <c r="F306" s="3">
        <v>11.699778024014215</v>
      </c>
    </row>
    <row r="307" spans="5:6" x14ac:dyDescent="0.25">
      <c r="E307" s="1">
        <v>9.9957575222922715E-2</v>
      </c>
      <c r="F307" s="3">
        <v>11.608054746874785</v>
      </c>
    </row>
    <row r="308" spans="5:6" x14ac:dyDescent="0.25">
      <c r="E308" s="1">
        <v>0.10031501107303793</v>
      </c>
      <c r="F308" s="3">
        <v>11.515705381348145</v>
      </c>
    </row>
    <row r="309" spans="5:6" x14ac:dyDescent="0.25">
      <c r="E309" s="1">
        <v>0.10067244692315316</v>
      </c>
      <c r="F309" s="3">
        <v>11.42276457564444</v>
      </c>
    </row>
    <row r="310" spans="5:6" x14ac:dyDescent="0.25">
      <c r="E310" s="1">
        <v>0.10081727869941826</v>
      </c>
      <c r="F310" s="3">
        <v>11.384944742605487</v>
      </c>
    </row>
    <row r="311" spans="5:6" x14ac:dyDescent="0.25">
      <c r="E311" s="1">
        <v>0.10102988277326838</v>
      </c>
      <c r="F311" s="3">
        <v>11.329266619452293</v>
      </c>
    </row>
    <row r="312" spans="5:6" x14ac:dyDescent="0.25">
      <c r="E312" s="1">
        <v>0.1013873186233836</v>
      </c>
      <c r="F312" s="3">
        <v>11.235245432689867</v>
      </c>
    </row>
    <row r="313" spans="5:6" x14ac:dyDescent="0.25">
      <c r="E313" s="1">
        <v>0.10174475447349883</v>
      </c>
      <c r="F313" s="3">
        <v>11.140734554767549</v>
      </c>
    </row>
    <row r="314" spans="5:6" x14ac:dyDescent="0.25">
      <c r="E314" s="1">
        <v>0.10210219032361405</v>
      </c>
      <c r="F314" s="3">
        <v>11.045767134361125</v>
      </c>
    </row>
    <row r="315" spans="5:6" x14ac:dyDescent="0.25">
      <c r="E315" s="1">
        <v>0.10245962617372927</v>
      </c>
      <c r="F315" s="3">
        <v>10.95037591968503</v>
      </c>
    </row>
    <row r="316" spans="5:6" x14ac:dyDescent="0.25">
      <c r="E316" s="1">
        <v>0.1028170620238445</v>
      </c>
      <c r="F316" s="3">
        <v>10.854593249265024</v>
      </c>
    </row>
    <row r="317" spans="5:6" x14ac:dyDescent="0.25">
      <c r="E317" s="1">
        <v>0.10317449787395971</v>
      </c>
      <c r="F317" s="3">
        <v>10.758451043199006</v>
      </c>
    </row>
    <row r="318" spans="5:6" x14ac:dyDescent="0.25">
      <c r="E318" s="1">
        <v>0.10353193372407493</v>
      </c>
      <c r="F318" s="3">
        <v>10.661980794905</v>
      </c>
    </row>
    <row r="319" spans="5:6" x14ac:dyDescent="0.25">
      <c r="E319" s="1">
        <v>0.10388936957419016</v>
      </c>
      <c r="F319" s="3">
        <v>10.565213563344763</v>
      </c>
    </row>
    <row r="320" spans="5:6" x14ac:dyDescent="0.25">
      <c r="E320" s="1">
        <v>0.10424680542430538</v>
      </c>
      <c r="F320" s="3">
        <v>10.468179965718909</v>
      </c>
    </row>
    <row r="321" spans="5:6" x14ac:dyDescent="0.25">
      <c r="E321" s="1">
        <v>0.10460424127442061</v>
      </c>
      <c r="F321" s="3">
        <v>10.370910170627029</v>
      </c>
    </row>
    <row r="322" spans="5:6" x14ac:dyDescent="0.25">
      <c r="E322" s="1">
        <v>0.10496167712453583</v>
      </c>
      <c r="F322" s="3">
        <v>10.273433891682677</v>
      </c>
    </row>
    <row r="323" spans="5:6" x14ac:dyDescent="0.25">
      <c r="E323" s="1">
        <v>0.10531911297465105</v>
      </c>
      <c r="F323" s="3">
        <v>10.175780381579447</v>
      </c>
    </row>
    <row r="324" spans="5:6" x14ac:dyDescent="0.25">
      <c r="E324" s="1">
        <v>0.10567654882476628</v>
      </c>
      <c r="F324" s="3">
        <v>10.0779784265968</v>
      </c>
    </row>
    <row r="325" spans="5:6" x14ac:dyDescent="0.25">
      <c r="E325" s="1">
        <v>0.1060339846748815</v>
      </c>
      <c r="F325" s="3">
        <v>9.9800563415415695</v>
      </c>
    </row>
    <row r="326" spans="5:6" x14ac:dyDescent="0.25">
      <c r="E326" s="1">
        <v>0.10639142052499671</v>
      </c>
      <c r="F326" s="3">
        <v>9.8820419651135563</v>
      </c>
    </row>
    <row r="327" spans="5:6" x14ac:dyDescent="0.25">
      <c r="E327" s="1">
        <v>0.10674885637511194</v>
      </c>
      <c r="F327" s="3">
        <v>9.7839626556906367</v>
      </c>
    </row>
    <row r="328" spans="5:6" x14ac:dyDescent="0.25">
      <c r="E328" s="1">
        <v>0.10710629222522716</v>
      </c>
      <c r="F328" s="3">
        <v>9.6858452875222021</v>
      </c>
    </row>
    <row r="329" spans="5:6" x14ac:dyDescent="0.25">
      <c r="E329" s="1">
        <v>0.10746372807534238</v>
      </c>
      <c r="F329" s="3">
        <v>9.5877162473246873</v>
      </c>
    </row>
    <row r="330" spans="5:6" x14ac:dyDescent="0.25">
      <c r="E330" s="1">
        <v>0.10782116392545761</v>
      </c>
      <c r="F330" s="3">
        <v>9.4896014312696391</v>
      </c>
    </row>
    <row r="331" spans="5:6" x14ac:dyDescent="0.25">
      <c r="E331" s="1">
        <v>0.10817859977557283</v>
      </c>
      <c r="F331" s="3">
        <v>9.3915262423568961</v>
      </c>
    </row>
    <row r="332" spans="5:6" x14ac:dyDescent="0.25">
      <c r="E332" s="1">
        <v>0.10853603562568806</v>
      </c>
      <c r="F332" s="3">
        <v>9.2935155881630784</v>
      </c>
    </row>
    <row r="333" spans="5:6" x14ac:dyDescent="0.25">
      <c r="E333" s="1">
        <v>0.10889347147580328</v>
      </c>
      <c r="F333" s="3">
        <v>9.1955938789571903</v>
      </c>
    </row>
    <row r="334" spans="5:6" x14ac:dyDescent="0.25">
      <c r="E334" s="1">
        <v>0.10925090732591849</v>
      </c>
      <c r="F334" s="3">
        <v>9.0977850261759041</v>
      </c>
    </row>
    <row r="335" spans="5:6" x14ac:dyDescent="0.25">
      <c r="E335" s="1">
        <v>0.10960834317603373</v>
      </c>
      <c r="F335" s="3">
        <v>9.000112441247186</v>
      </c>
    </row>
    <row r="336" spans="5:6" x14ac:dyDescent="0.25">
      <c r="E336" s="1">
        <v>0.10996577902614894</v>
      </c>
      <c r="F336" s="3">
        <v>8.9025990347568591</v>
      </c>
    </row>
    <row r="337" spans="5:6" x14ac:dyDescent="0.25">
      <c r="E337" s="1">
        <v>0.11032321487626416</v>
      </c>
      <c r="F337" s="3">
        <v>8.8052672159455483</v>
      </c>
    </row>
    <row r="338" spans="5:6" x14ac:dyDescent="0.25">
      <c r="E338" s="1">
        <v>0.11068065072637939</v>
      </c>
      <c r="F338" s="3">
        <v>8.7081388925310534</v>
      </c>
    </row>
    <row r="339" spans="5:6" x14ac:dyDescent="0.25">
      <c r="E339" s="1">
        <v>0.11077610131128557</v>
      </c>
      <c r="F339" s="3">
        <v>8.6822386714538897</v>
      </c>
    </row>
    <row r="340" spans="5:6" x14ac:dyDescent="0.25">
      <c r="E340" s="1">
        <v>0.11103808657649461</v>
      </c>
      <c r="F340" s="3">
        <v>8.6112354708438019</v>
      </c>
    </row>
    <row r="341" spans="5:6" x14ac:dyDescent="0.25">
      <c r="E341" s="1">
        <v>0.11139552242660983</v>
      </c>
      <c r="F341" s="3">
        <v>8.5145778562696357</v>
      </c>
    </row>
    <row r="342" spans="5:6" x14ac:dyDescent="0.25">
      <c r="E342" s="1">
        <v>0.11175295827672506</v>
      </c>
      <c r="F342" s="3">
        <v>8.4181864539887918</v>
      </c>
    </row>
    <row r="343" spans="5:6" x14ac:dyDescent="0.25">
      <c r="E343" s="1">
        <v>0.11211039412684028</v>
      </c>
      <c r="F343" s="3">
        <v>8.3220811700032318</v>
      </c>
    </row>
    <row r="344" spans="5:6" x14ac:dyDescent="0.25">
      <c r="E344" s="1">
        <v>0.11246782997695549</v>
      </c>
      <c r="F344" s="3">
        <v>8.2262814124445178</v>
      </c>
    </row>
    <row r="345" spans="5:6" x14ac:dyDescent="0.25">
      <c r="E345" s="1">
        <v>0.11282526582707073</v>
      </c>
      <c r="F345" s="3">
        <v>8.1308060931513637</v>
      </c>
    </row>
    <row r="346" spans="5:6" x14ac:dyDescent="0.25">
      <c r="E346" s="1">
        <v>0.11318270167718594</v>
      </c>
      <c r="F346" s="3">
        <v>8.0356736295103186</v>
      </c>
    </row>
    <row r="347" spans="5:6" x14ac:dyDescent="0.25">
      <c r="E347" s="1">
        <v>0.11354013752730117</v>
      </c>
      <c r="F347" s="3">
        <v>7.9409019465494168</v>
      </c>
    </row>
    <row r="348" spans="5:6" x14ac:dyDescent="0.25">
      <c r="E348" s="1">
        <v>0.11389757337741639</v>
      </c>
      <c r="F348" s="3">
        <v>7.8465084792772348</v>
      </c>
    </row>
    <row r="349" spans="5:6" x14ac:dyDescent="0.25">
      <c r="E349" s="1">
        <v>0.11425500922753161</v>
      </c>
      <c r="F349" s="3">
        <v>7.7525101752580579</v>
      </c>
    </row>
    <row r="350" spans="5:6" x14ac:dyDescent="0.25">
      <c r="E350" s="1">
        <v>0.11461244507764684</v>
      </c>
      <c r="F350" s="3">
        <v>7.6589234974154872</v>
      </c>
    </row>
    <row r="351" spans="5:6" x14ac:dyDescent="0.25">
      <c r="E351" s="1">
        <v>0.11496988092776206</v>
      </c>
      <c r="F351" s="3">
        <v>7.5657644270554476</v>
      </c>
    </row>
    <row r="352" spans="5:6" x14ac:dyDescent="0.25">
      <c r="E352" s="1">
        <v>0.11532731677787728</v>
      </c>
      <c r="F352" s="3">
        <v>7.4730484671002184</v>
      </c>
    </row>
    <row r="353" spans="5:6" x14ac:dyDescent="0.25">
      <c r="E353" s="1">
        <v>0.11568475262799251</v>
      </c>
      <c r="F353" s="3">
        <v>7.3807906455261705</v>
      </c>
    </row>
    <row r="354" spans="5:6" x14ac:dyDescent="0.25">
      <c r="E354" s="1">
        <v>0.11604218847810772</v>
      </c>
      <c r="F354" s="3">
        <v>7.289005518996456</v>
      </c>
    </row>
    <row r="355" spans="5:6" x14ac:dyDescent="0.25">
      <c r="E355" s="1">
        <v>0.11639962432822294</v>
      </c>
      <c r="F355" s="3">
        <v>7.1977071766800282</v>
      </c>
    </row>
    <row r="356" spans="5:6" x14ac:dyDescent="0.25">
      <c r="E356" s="1">
        <v>0.11675706017833817</v>
      </c>
      <c r="F356" s="3">
        <v>7.1069092442501507</v>
      </c>
    </row>
    <row r="357" spans="5:6" x14ac:dyDescent="0.25">
      <c r="E357" s="1">
        <v>0.11711449602845339</v>
      </c>
      <c r="F357" s="3">
        <v>7.0166248880540829</v>
      </c>
    </row>
    <row r="358" spans="5:6" x14ac:dyDescent="0.25">
      <c r="E358" s="1">
        <v>0.11747193187856861</v>
      </c>
      <c r="F358" s="3">
        <v>6.9268668194456495</v>
      </c>
    </row>
    <row r="359" spans="5:6" x14ac:dyDescent="0.25">
      <c r="E359" s="1">
        <v>0.11782936772868384</v>
      </c>
      <c r="F359" s="3">
        <v>6.8376472992745851</v>
      </c>
    </row>
    <row r="360" spans="5:6" x14ac:dyDescent="0.25">
      <c r="E360" s="1">
        <v>0.11818680357879906</v>
      </c>
      <c r="F360" s="3">
        <v>6.748978142522585</v>
      </c>
    </row>
    <row r="361" spans="5:6" x14ac:dyDescent="0.25">
      <c r="E361" s="1">
        <v>0.11854423942891429</v>
      </c>
      <c r="F361" s="3">
        <v>6.6608707230820619</v>
      </c>
    </row>
    <row r="362" spans="5:6" x14ac:dyDescent="0.25">
      <c r="E362" s="1">
        <v>0.11890167527902951</v>
      </c>
      <c r="F362" s="3">
        <v>6.5733359786663943</v>
      </c>
    </row>
    <row r="363" spans="5:6" x14ac:dyDescent="0.25">
      <c r="E363" s="1">
        <v>0.11925911112914472</v>
      </c>
      <c r="F363" s="3">
        <v>6.4863844158484341</v>
      </c>
    </row>
    <row r="364" spans="5:6" x14ac:dyDescent="0.25">
      <c r="E364" s="1">
        <v>0.11961654697925996</v>
      </c>
      <c r="F364" s="3">
        <v>6.4000261152170239</v>
      </c>
    </row>
    <row r="365" spans="5:6" x14ac:dyDescent="0.25">
      <c r="E365" s="1">
        <v>0.11997398282937517</v>
      </c>
      <c r="F365" s="3">
        <v>6.3142707366461543</v>
      </c>
    </row>
    <row r="366" spans="5:6" x14ac:dyDescent="0.25">
      <c r="E366" s="1">
        <v>0.12033141867949039</v>
      </c>
      <c r="F366" s="3">
        <v>6.2291275246702575</v>
      </c>
    </row>
    <row r="367" spans="5:6" x14ac:dyDescent="0.25">
      <c r="E367" s="1">
        <v>0.12068885452960562</v>
      </c>
      <c r="F367" s="3">
        <v>6.1446053139573324</v>
      </c>
    </row>
    <row r="368" spans="5:6" x14ac:dyDescent="0.25">
      <c r="E368" s="1">
        <v>0.12104629037972084</v>
      </c>
      <c r="F368" s="3">
        <v>6.0607125348756981</v>
      </c>
    </row>
    <row r="369" spans="5:6" x14ac:dyDescent="0.25">
      <c r="E369" s="1">
        <v>0.12140372622983606</v>
      </c>
      <c r="F369" s="3">
        <v>5.9774572191453919</v>
      </c>
    </row>
    <row r="370" spans="5:6" x14ac:dyDescent="0.25">
      <c r="E370" s="1">
        <v>0.12176116207995129</v>
      </c>
      <c r="F370" s="3">
        <v>5.8948470055701101</v>
      </c>
    </row>
    <row r="371" spans="5:6" x14ac:dyDescent="0.25">
      <c r="E371" s="1">
        <v>0.12211859793006651</v>
      </c>
      <c r="F371" s="3">
        <v>5.8128891458421563</v>
      </c>
    </row>
    <row r="372" spans="5:6" x14ac:dyDescent="0.25">
      <c r="E372" s="1">
        <v>0.12247603378018174</v>
      </c>
      <c r="F372" s="3">
        <v>5.7315905104150007</v>
      </c>
    </row>
    <row r="373" spans="5:6" x14ac:dyDescent="0.25">
      <c r="E373" s="1">
        <v>0.12283346963029695</v>
      </c>
      <c r="F373" s="3">
        <v>5.6509575944376476</v>
      </c>
    </row>
    <row r="374" spans="5:6" x14ac:dyDescent="0.25">
      <c r="E374" s="1">
        <v>0.12319090548041217</v>
      </c>
      <c r="F374" s="3">
        <v>5.5709965237441796</v>
      </c>
    </row>
    <row r="375" spans="5:6" x14ac:dyDescent="0.25">
      <c r="E375" s="1">
        <v>0.1235483413305274</v>
      </c>
      <c r="F375" s="3">
        <v>5.491713060894206</v>
      </c>
    </row>
    <row r="376" spans="5:6" x14ac:dyDescent="0.25">
      <c r="E376" s="1">
        <v>0.12390577718064262</v>
      </c>
      <c r="F376" s="3">
        <v>5.4131126112579295</v>
      </c>
    </row>
    <row r="377" spans="5:6" x14ac:dyDescent="0.25">
      <c r="E377" s="1">
        <v>0.12426321303075784</v>
      </c>
      <c r="F377" s="3">
        <v>5.3352002291403515</v>
      </c>
    </row>
    <row r="378" spans="5:6" x14ac:dyDescent="0.25">
      <c r="E378" s="1">
        <v>0.12462064888087307</v>
      </c>
      <c r="F378" s="3">
        <v>5.2579806239396429</v>
      </c>
    </row>
    <row r="379" spans="5:6" x14ac:dyDescent="0.25">
      <c r="E379" s="1">
        <v>0.12497808473098829</v>
      </c>
      <c r="F379" s="3">
        <v>5.1814581663353891</v>
      </c>
    </row>
    <row r="380" spans="5:6" x14ac:dyDescent="0.25">
      <c r="E380" s="1">
        <v>0.1253355205811035</v>
      </c>
      <c r="F380" s="3">
        <v>5.105636894499983</v>
      </c>
    </row>
    <row r="381" spans="5:6" x14ac:dyDescent="0.25">
      <c r="E381" s="1">
        <v>0.12547586018329726</v>
      </c>
      <c r="F381" s="3">
        <v>5.0760598002935451</v>
      </c>
    </row>
    <row r="382" spans="5:6" x14ac:dyDescent="0.25">
      <c r="E382" s="1">
        <v>0.12569295643121875</v>
      </c>
      <c r="F382" s="3">
        <v>5.0305205203303176</v>
      </c>
    </row>
    <row r="383" spans="5:6" x14ac:dyDescent="0.25">
      <c r="E383" s="1">
        <v>0.12605039228133397</v>
      </c>
      <c r="F383" s="3">
        <v>4.9561124356938953</v>
      </c>
    </row>
    <row r="384" spans="5:6" x14ac:dyDescent="0.25">
      <c r="E384" s="1">
        <v>0.12640782813144918</v>
      </c>
      <c r="F384" s="3">
        <v>4.8824157186851549</v>
      </c>
    </row>
    <row r="385" spans="5:6" x14ac:dyDescent="0.25">
      <c r="E385" s="1">
        <v>0.1267652639815644</v>
      </c>
      <c r="F385" s="3">
        <v>4.8094331398876182</v>
      </c>
    </row>
    <row r="386" spans="5:6" x14ac:dyDescent="0.25">
      <c r="E386" s="1">
        <v>0.12712269983167962</v>
      </c>
      <c r="F386" s="3">
        <v>4.7371671686380648</v>
      </c>
    </row>
    <row r="387" spans="5:6" x14ac:dyDescent="0.25">
      <c r="E387" s="1">
        <v>0.12748013568179484</v>
      </c>
      <c r="F387" s="3">
        <v>4.6656199792876079</v>
      </c>
    </row>
    <row r="388" spans="5:6" x14ac:dyDescent="0.25">
      <c r="E388" s="1">
        <v>0.12783757153191005</v>
      </c>
      <c r="F388" s="3">
        <v>4.5947934574566096</v>
      </c>
    </row>
    <row r="389" spans="5:6" x14ac:dyDescent="0.25">
      <c r="E389" s="1">
        <v>0.12819500738202527</v>
      </c>
      <c r="F389" s="3">
        <v>4.5246892062791924</v>
      </c>
    </row>
    <row r="390" spans="5:6" x14ac:dyDescent="0.25">
      <c r="E390" s="1">
        <v>0.12855244323214052</v>
      </c>
      <c r="F390" s="3">
        <v>4.455308552633638</v>
      </c>
    </row>
    <row r="391" spans="5:6" x14ac:dyDescent="0.25">
      <c r="E391" s="1">
        <v>0.12890987908225573</v>
      </c>
      <c r="F391" s="3">
        <v>4.3866525533551712</v>
      </c>
    </row>
    <row r="392" spans="5:6" x14ac:dyDescent="0.25">
      <c r="E392" s="1">
        <v>0.12926731493237095</v>
      </c>
      <c r="F392" s="3">
        <v>4.3187220014270853</v>
      </c>
    </row>
    <row r="393" spans="5:6" x14ac:dyDescent="0.25">
      <c r="E393" s="1">
        <v>0.1296247507824862</v>
      </c>
      <c r="F393" s="3">
        <v>4.2515174321483302</v>
      </c>
    </row>
    <row r="394" spans="5:6" x14ac:dyDescent="0.25">
      <c r="E394" s="1">
        <v>0.12998218663260142</v>
      </c>
      <c r="F394" s="3">
        <v>4.1850391292721785</v>
      </c>
    </row>
    <row r="395" spans="5:6" x14ac:dyDescent="0.25">
      <c r="E395" s="1">
        <v>0.13033962248271663</v>
      </c>
      <c r="F395" s="3">
        <v>4.1192871311150663</v>
      </c>
    </row>
    <row r="396" spans="5:6" x14ac:dyDescent="0.25">
      <c r="E396" s="1">
        <v>0.13069705833283185</v>
      </c>
      <c r="F396" s="3">
        <v>4.054261236630909</v>
      </c>
    </row>
    <row r="397" spans="5:6" x14ac:dyDescent="0.25">
      <c r="E397" s="1">
        <v>0.13105449418294707</v>
      </c>
      <c r="F397" s="3">
        <v>3.9899610114489974</v>
      </c>
    </row>
    <row r="398" spans="5:6" x14ac:dyDescent="0.25">
      <c r="E398" s="1">
        <v>0.13141193003306229</v>
      </c>
      <c r="F398" s="3">
        <v>3.9263857938723334</v>
      </c>
    </row>
    <row r="399" spans="5:6" x14ac:dyDescent="0.25">
      <c r="E399" s="1">
        <v>0.1317693658831775</v>
      </c>
      <c r="F399" s="3">
        <v>3.8635347008341392</v>
      </c>
    </row>
    <row r="400" spans="5:6" x14ac:dyDescent="0.25">
      <c r="E400" s="1">
        <v>0.13212680173329275</v>
      </c>
      <c r="F400" s="3">
        <v>3.8014066338095125</v>
      </c>
    </row>
    <row r="401" spans="5:6" x14ac:dyDescent="0.25">
      <c r="E401" s="1">
        <v>0.13248423758340797</v>
      </c>
      <c r="F401" s="3">
        <v>3.7400002846798817</v>
      </c>
    </row>
    <row r="402" spans="5:6" x14ac:dyDescent="0.25">
      <c r="E402" s="1">
        <v>0.13284167343352318</v>
      </c>
      <c r="F402" s="3">
        <v>3.6793141415489163</v>
      </c>
    </row>
    <row r="403" spans="5:6" x14ac:dyDescent="0.25">
      <c r="E403" s="1">
        <v>0.1331991092836384</v>
      </c>
      <c r="F403" s="3">
        <v>3.6193464945060252</v>
      </c>
    </row>
    <row r="404" spans="5:6" x14ac:dyDescent="0.25">
      <c r="E404" s="1">
        <v>0.13355654513375362</v>
      </c>
      <c r="F404" s="3">
        <v>3.5600954413371233</v>
      </c>
    </row>
    <row r="405" spans="5:6" x14ac:dyDescent="0.25">
      <c r="E405" s="1">
        <v>0.13391398098386886</v>
      </c>
      <c r="F405" s="3">
        <v>3.5015588931791379</v>
      </c>
    </row>
    <row r="406" spans="5:6" x14ac:dyDescent="0.25">
      <c r="E406" s="1">
        <v>0.13427141683398408</v>
      </c>
      <c r="F406" s="3">
        <v>3.4437345801177512</v>
      </c>
    </row>
    <row r="407" spans="5:6" x14ac:dyDescent="0.25">
      <c r="E407" s="1">
        <v>0.1346288526840993</v>
      </c>
      <c r="F407" s="3">
        <v>3.3866200567253903</v>
      </c>
    </row>
    <row r="408" spans="5:6" x14ac:dyDescent="0.25">
      <c r="E408" s="1">
        <v>0.13498628853421452</v>
      </c>
      <c r="F408" s="3">
        <v>3.3302127075389207</v>
      </c>
    </row>
    <row r="409" spans="5:6" x14ac:dyDescent="0.25">
      <c r="E409" s="1">
        <v>0.13534372438432973</v>
      </c>
      <c r="F409" s="3">
        <v>3.2745097524745308</v>
      </c>
    </row>
    <row r="410" spans="5:6" x14ac:dyDescent="0.25">
      <c r="E410" s="1">
        <v>0.13570116023444495</v>
      </c>
      <c r="F410" s="3">
        <v>3.2195082521787057</v>
      </c>
    </row>
    <row r="411" spans="5:6" x14ac:dyDescent="0.25">
      <c r="E411" s="1">
        <v>0.1360585960845602</v>
      </c>
      <c r="F411" s="3">
        <v>3.1652051133141197</v>
      </c>
    </row>
    <row r="412" spans="5:6" x14ac:dyDescent="0.25">
      <c r="E412" s="1">
        <v>0.13641603193467541</v>
      </c>
      <c r="F412" s="3">
        <v>3.1115970937789172</v>
      </c>
    </row>
    <row r="413" spans="5:6" x14ac:dyDescent="0.25">
      <c r="E413" s="1">
        <v>0.13677346778479063</v>
      </c>
      <c r="F413" s="3">
        <v>3.0586808078580101</v>
      </c>
    </row>
    <row r="414" spans="5:6" x14ac:dyDescent="0.25">
      <c r="E414" s="1">
        <v>0.13713090363490585</v>
      </c>
      <c r="F414" s="3">
        <v>3.006452731305493</v>
      </c>
    </row>
    <row r="415" spans="5:6" x14ac:dyDescent="0.25">
      <c r="E415" s="1">
        <v>0.13748833948502107</v>
      </c>
      <c r="F415" s="3">
        <v>2.9549092063573719</v>
      </c>
    </row>
    <row r="416" spans="5:6" x14ac:dyDescent="0.25">
      <c r="E416" s="1">
        <v>0.13784577533513628</v>
      </c>
      <c r="F416" s="3">
        <v>2.9040464466729299</v>
      </c>
    </row>
    <row r="417" spans="5:6" x14ac:dyDescent="0.25">
      <c r="E417" s="1">
        <v>0.13820321118525153</v>
      </c>
      <c r="F417" s="3">
        <v>2.8538605422046879</v>
      </c>
    </row>
    <row r="418" spans="5:6" x14ac:dyDescent="0.25">
      <c r="E418" s="1">
        <v>0.13856064703536675</v>
      </c>
      <c r="F418" s="3">
        <v>2.804347463995573</v>
      </c>
    </row>
    <row r="419" spans="5:6" x14ac:dyDescent="0.25">
      <c r="E419" s="1">
        <v>0.13891808288548196</v>
      </c>
      <c r="F419" s="3">
        <v>2.7555030689027853</v>
      </c>
    </row>
    <row r="420" spans="5:6" x14ac:dyDescent="0.25">
      <c r="E420" s="1">
        <v>0.13927551873559718</v>
      </c>
      <c r="F420" s="3">
        <v>2.7073231042477426</v>
      </c>
    </row>
    <row r="421" spans="5:6" x14ac:dyDescent="0.25">
      <c r="E421" s="1">
        <v>0.1396329545857124</v>
      </c>
      <c r="F421" s="3">
        <v>2.6598032123916306</v>
      </c>
    </row>
    <row r="422" spans="5:6" x14ac:dyDescent="0.25">
      <c r="E422" s="1">
        <v>0.13999039043582764</v>
      </c>
      <c r="F422" s="3">
        <v>2.6129389352356176</v>
      </c>
    </row>
    <row r="423" spans="5:6" x14ac:dyDescent="0.25">
      <c r="E423" s="1">
        <v>0.14034782628594286</v>
      </c>
      <c r="F423" s="3">
        <v>2.5667257186457975</v>
      </c>
    </row>
    <row r="424" spans="5:6" x14ac:dyDescent="0.25">
      <c r="E424" s="1">
        <v>0.14070526213605808</v>
      </c>
      <c r="F424" s="3">
        <v>2.5211589168023232</v>
      </c>
    </row>
    <row r="425" spans="5:6" x14ac:dyDescent="0.25">
      <c r="E425" s="1">
        <v>0.1410626979861733</v>
      </c>
      <c r="F425" s="3">
        <v>2.4762337964722105</v>
      </c>
    </row>
    <row r="426" spans="5:6" x14ac:dyDescent="0.25">
      <c r="E426" s="1">
        <v>0.14142013383628851</v>
      </c>
      <c r="F426" s="3">
        <v>2.4319455412059976</v>
      </c>
    </row>
    <row r="427" spans="5:6" x14ac:dyDescent="0.25">
      <c r="E427" s="1">
        <v>0.14177756968640373</v>
      </c>
      <c r="F427" s="3">
        <v>2.3882892554574764</v>
      </c>
    </row>
    <row r="428" spans="5:6" x14ac:dyDescent="0.25">
      <c r="E428" s="1">
        <v>0.14213500553651898</v>
      </c>
      <c r="F428" s="3">
        <v>2.3452599686271944</v>
      </c>
    </row>
    <row r="429" spans="5:6" x14ac:dyDescent="0.25">
      <c r="E429" s="1">
        <v>0.14249244138663419</v>
      </c>
      <c r="F429" s="3">
        <v>2.302852639028631</v>
      </c>
    </row>
    <row r="430" spans="5:6" x14ac:dyDescent="0.25">
      <c r="E430" s="1">
        <v>0.14284987723674941</v>
      </c>
      <c r="F430" s="3">
        <v>2.2610621577781305</v>
      </c>
    </row>
    <row r="431" spans="5:6" x14ac:dyDescent="0.25">
      <c r="E431" s="1">
        <v>0.14320731308686463</v>
      </c>
      <c r="F431" s="3">
        <v>2.2198833526077086</v>
      </c>
    </row>
    <row r="432" spans="5:6" x14ac:dyDescent="0.25">
      <c r="E432" s="1">
        <v>0.14356474893697985</v>
      </c>
      <c r="F432" s="3">
        <v>2.179310991601314</v>
      </c>
    </row>
    <row r="433" spans="5:6" x14ac:dyDescent="0.25">
      <c r="E433" s="1">
        <v>0.14392218478709509</v>
      </c>
      <c r="F433" s="3">
        <v>2.1393397868545807</v>
      </c>
    </row>
    <row r="434" spans="5:6" x14ac:dyDescent="0.25">
      <c r="E434" s="1">
        <v>0.14427962063721031</v>
      </c>
      <c r="F434" s="3">
        <v>2.0999643980583143</v>
      </c>
    </row>
    <row r="435" spans="5:6" x14ac:dyDescent="0.25">
      <c r="E435" s="1">
        <v>0.14463705648732553</v>
      </c>
      <c r="F435" s="3">
        <v>2.061179436005788</v>
      </c>
    </row>
    <row r="436" spans="5:6" x14ac:dyDescent="0.25">
      <c r="E436" s="1">
        <v>0.14499449233744074</v>
      </c>
      <c r="F436" s="3">
        <v>2.0229794660240721</v>
      </c>
    </row>
    <row r="437" spans="5:6" x14ac:dyDescent="0.25">
      <c r="E437" s="1">
        <v>0.14535192818755596</v>
      </c>
      <c r="F437" s="3">
        <v>1.9853590113302246</v>
      </c>
    </row>
    <row r="438" spans="5:6" x14ac:dyDescent="0.25">
      <c r="E438" s="1">
        <v>0.14570936403767118</v>
      </c>
      <c r="F438" s="3">
        <v>1.9483125563118853</v>
      </c>
    </row>
    <row r="439" spans="5:6" x14ac:dyDescent="0.25">
      <c r="E439" s="1">
        <v>0.14606679988778642</v>
      </c>
      <c r="F439" s="3">
        <v>1.9118345497334936</v>
      </c>
    </row>
    <row r="440" spans="5:6" x14ac:dyDescent="0.25">
      <c r="E440" s="1">
        <v>0.14642423573790164</v>
      </c>
      <c r="F440" s="3">
        <v>1.8759194078678836</v>
      </c>
    </row>
    <row r="441" spans="5:6" x14ac:dyDescent="0.25">
      <c r="E441" s="1">
        <v>0.14678167158801686</v>
      </c>
      <c r="F441" s="3">
        <v>1.8405615175541559</v>
      </c>
    </row>
    <row r="442" spans="5:6" x14ac:dyDescent="0.25">
      <c r="E442" s="1">
        <v>0.14713910743813208</v>
      </c>
      <c r="F442" s="3">
        <v>1.8057552391821439</v>
      </c>
    </row>
    <row r="443" spans="5:6" x14ac:dyDescent="0.25">
      <c r="E443" s="1">
        <v>0.14749654328824729</v>
      </c>
      <c r="F443" s="3">
        <v>1.7714949096041652</v>
      </c>
    </row>
    <row r="444" spans="5:6" x14ac:dyDescent="0.25">
      <c r="E444" s="1">
        <v>0.14785397913836254</v>
      </c>
      <c r="F444" s="3">
        <v>1.737774844974344</v>
      </c>
    </row>
    <row r="445" spans="5:6" x14ac:dyDescent="0.25">
      <c r="E445" s="1">
        <v>0.14821141498847776</v>
      </c>
      <c r="F445" s="3">
        <v>1.70458934351626</v>
      </c>
    </row>
    <row r="446" spans="5:6" x14ac:dyDescent="0.25">
      <c r="E446" s="1">
        <v>0.14856885083859298</v>
      </c>
      <c r="F446" s="3">
        <v>1.6719326882198216</v>
      </c>
    </row>
    <row r="447" spans="5:6" x14ac:dyDescent="0.25">
      <c r="E447" s="1">
        <v>0.14892628668870819</v>
      </c>
      <c r="F447" s="3">
        <v>1.6397991494673168</v>
      </c>
    </row>
    <row r="448" spans="5:6" x14ac:dyDescent="0.25">
      <c r="E448" s="1">
        <v>0.14928372253882341</v>
      </c>
      <c r="F448" s="3">
        <v>1.6081829875901723</v>
      </c>
    </row>
    <row r="449" spans="5:6" x14ac:dyDescent="0.25">
      <c r="E449" s="1">
        <v>0.14964115838893863</v>
      </c>
      <c r="F449" s="3">
        <v>1.5770784553562909</v>
      </c>
    </row>
    <row r="450" spans="5:6" x14ac:dyDescent="0.25">
      <c r="E450" s="1">
        <v>0.14999859423905387</v>
      </c>
      <c r="F450" s="3">
        <v>1.5464798003894145</v>
      </c>
    </row>
    <row r="451" spans="5:6" x14ac:dyDescent="0.25">
      <c r="E451" s="1">
        <v>0.15035603008916909</v>
      </c>
      <c r="F451" s="3">
        <v>1.5163812675206361</v>
      </c>
    </row>
    <row r="452" spans="5:6" x14ac:dyDescent="0.25">
      <c r="E452" s="1">
        <v>0.15071346593928431</v>
      </c>
      <c r="F452" s="3">
        <v>1.4867771010733202</v>
      </c>
    </row>
    <row r="453" spans="5:6" x14ac:dyDescent="0.25">
      <c r="E453" s="1">
        <v>0.15107090178939953</v>
      </c>
      <c r="F453" s="3">
        <v>1.4576615470818808</v>
      </c>
    </row>
    <row r="454" spans="5:6" x14ac:dyDescent="0.25">
      <c r="E454" s="1">
        <v>0.15142833763951474</v>
      </c>
      <c r="F454" s="3">
        <v>1.4290288554452553</v>
      </c>
    </row>
    <row r="455" spans="5:6" x14ac:dyDescent="0.25">
      <c r="E455" s="1">
        <v>0.15178577348962996</v>
      </c>
      <c r="F455" s="3">
        <v>1.4008732820161283</v>
      </c>
    </row>
    <row r="456" spans="5:6" x14ac:dyDescent="0.25">
      <c r="E456" s="1">
        <v>0.15214320933974521</v>
      </c>
      <c r="F456" s="3">
        <v>1.3731890906264492</v>
      </c>
    </row>
    <row r="457" spans="5:6" x14ac:dyDescent="0.25">
      <c r="E457" s="1">
        <v>0.15250064518986042</v>
      </c>
      <c r="F457" s="3">
        <v>1.3459705550502079</v>
      </c>
    </row>
    <row r="458" spans="5:6" x14ac:dyDescent="0.25">
      <c r="E458" s="1">
        <v>0.15285808103997564</v>
      </c>
      <c r="F458" s="3">
        <v>1.3192119609042243</v>
      </c>
    </row>
    <row r="459" spans="5:6" x14ac:dyDescent="0.25">
      <c r="E459" s="1">
        <v>0.15321551689009086</v>
      </c>
      <c r="F459" s="3">
        <v>1.2929076074881112</v>
      </c>
    </row>
    <row r="460" spans="5:6" x14ac:dyDescent="0.25">
      <c r="E460" s="1">
        <v>0.15357295274020608</v>
      </c>
      <c r="F460" s="3">
        <v>1.2670518095638137</v>
      </c>
    </row>
    <row r="461" spans="5:6" x14ac:dyDescent="0.25">
      <c r="E461" s="1">
        <v>0.15393038859032132</v>
      </c>
      <c r="F461" s="3">
        <v>1.2416388990760803</v>
      </c>
    </row>
    <row r="462" spans="5:6" x14ac:dyDescent="0.25">
      <c r="E462" s="1">
        <v>0.15428782444043654</v>
      </c>
      <c r="F462" s="3">
        <v>1.2166632268144271</v>
      </c>
    </row>
    <row r="463" spans="5:6" x14ac:dyDescent="0.25">
      <c r="E463" s="1">
        <v>0.15464526029055176</v>
      </c>
      <c r="F463" s="3">
        <v>1.1921191640176299</v>
      </c>
    </row>
    <row r="464" spans="5:6" x14ac:dyDescent="0.25">
      <c r="E464" s="1">
        <v>0.15500269614066697</v>
      </c>
      <c r="F464" s="3">
        <v>1.1680011039216729</v>
      </c>
    </row>
    <row r="465" spans="5:6" x14ac:dyDescent="0.25">
      <c r="E465" s="1">
        <v>0.15536013199078219</v>
      </c>
      <c r="F465" s="3">
        <v>1.144303463252075</v>
      </c>
    </row>
    <row r="466" spans="5:6" x14ac:dyDescent="0.25">
      <c r="E466" s="1">
        <v>0.15571756784089741</v>
      </c>
      <c r="F466" s="3">
        <v>1.1210206836613668</v>
      </c>
    </row>
    <row r="467" spans="5:6" x14ac:dyDescent="0.25">
      <c r="E467" s="1">
        <v>0.15607500369101265</v>
      </c>
      <c r="F467" s="3">
        <v>1.0981472331127833</v>
      </c>
    </row>
    <row r="468" spans="5:6" x14ac:dyDescent="0.25">
      <c r="E468" s="1">
        <v>0.15643243954112787</v>
      </c>
      <c r="F468" s="3">
        <v>1.0756776072111633</v>
      </c>
    </row>
    <row r="469" spans="5:6" x14ac:dyDescent="0.25">
      <c r="E469" s="1">
        <v>0.15678987539124309</v>
      </c>
      <c r="F469" s="3">
        <v>1.0536063304817214</v>
      </c>
    </row>
    <row r="470" spans="5:6" x14ac:dyDescent="0.25">
      <c r="E470" s="1">
        <v>0.15714731124135831</v>
      </c>
      <c r="F470" s="3">
        <v>1.0319279575979639</v>
      </c>
    </row>
    <row r="471" spans="5:6" x14ac:dyDescent="0.25">
      <c r="E471" s="1">
        <v>0.15750474709147352</v>
      </c>
      <c r="F471" s="3">
        <v>1.0106370745593136</v>
      </c>
    </row>
    <row r="472" spans="5:6" x14ac:dyDescent="0.25">
      <c r="E472" s="1">
        <v>0.15786218294158877</v>
      </c>
      <c r="F472" s="3">
        <v>0.98972829981978561</v>
      </c>
    </row>
    <row r="473" spans="5:6" x14ac:dyDescent="0.25">
      <c r="E473" s="1">
        <v>0.15821961879170399</v>
      </c>
      <c r="F473" s="3">
        <v>0.96919628536819247</v>
      </c>
    </row>
    <row r="474" spans="5:6" x14ac:dyDescent="0.25">
      <c r="E474" s="1">
        <v>0.1585770546418192</v>
      </c>
      <c r="F474" s="3">
        <v>0.94903571776129092</v>
      </c>
    </row>
    <row r="475" spans="5:6" x14ac:dyDescent="0.25">
      <c r="E475" s="1">
        <v>0.15893449049193442</v>
      </c>
      <c r="F475" s="3">
        <v>0.92924131911038166</v>
      </c>
    </row>
    <row r="476" spans="5:6" x14ac:dyDescent="0.25">
      <c r="E476" s="1">
        <v>0.15929192634204964</v>
      </c>
      <c r="F476" s="3">
        <v>0.90980784802249315</v>
      </c>
    </row>
    <row r="477" spans="5:6" x14ac:dyDescent="0.25">
      <c r="E477" s="1">
        <v>0.15964936219216486</v>
      </c>
      <c r="F477" s="3">
        <v>0.89073010049713008</v>
      </c>
    </row>
    <row r="478" spans="5:6" x14ac:dyDescent="0.25">
      <c r="E478" s="1">
        <v>0.1600067980422801</v>
      </c>
      <c r="F478" s="3">
        <v>0.87200291077936531</v>
      </c>
    </row>
    <row r="479" spans="5:6" x14ac:dyDescent="0.25">
      <c r="E479" s="1">
        <v>0.16036423389239532</v>
      </c>
      <c r="F479" s="3">
        <v>0.85362115217028012</v>
      </c>
    </row>
    <row r="480" spans="5:6" x14ac:dyDescent="0.25">
      <c r="E480" s="1">
        <v>0.16072166974251054</v>
      </c>
      <c r="F480" s="3">
        <v>0.83557973779556782</v>
      </c>
    </row>
    <row r="481" spans="5:6" x14ac:dyDescent="0.25">
      <c r="E481" s="1">
        <v>0.16107910559262575</v>
      </c>
      <c r="F481" s="3">
        <v>0.8178736213334421</v>
      </c>
    </row>
    <row r="482" spans="5:6" x14ac:dyDescent="0.25">
      <c r="E482" s="1">
        <v>0.16143654144274097</v>
      </c>
      <c r="F482" s="3">
        <v>0.80049779770242036</v>
      </c>
    </row>
    <row r="483" spans="5:6" x14ac:dyDescent="0.25">
      <c r="E483" s="1">
        <v>0.16179397729285622</v>
      </c>
      <c r="F483" s="3">
        <v>0.78344730371019211</v>
      </c>
    </row>
    <row r="484" spans="5:6" x14ac:dyDescent="0.25">
      <c r="E484" s="1">
        <v>0.16215141314297143</v>
      </c>
      <c r="F484" s="3">
        <v>0.76671721866427955</v>
      </c>
    </row>
    <row r="485" spans="5:6" x14ac:dyDescent="0.25">
      <c r="E485" s="1">
        <v>0.16250884899308665</v>
      </c>
      <c r="F485" s="3">
        <v>0.750302664945385</v>
      </c>
    </row>
    <row r="486" spans="5:6" x14ac:dyDescent="0.25">
      <c r="E486" s="1">
        <v>0.16286628484320187</v>
      </c>
      <c r="F486" s="3">
        <v>0.73419880854443309</v>
      </c>
    </row>
    <row r="487" spans="5:6" x14ac:dyDescent="0.25">
      <c r="E487" s="1">
        <v>0.16322372069331709</v>
      </c>
      <c r="F487" s="3">
        <v>0.71840085956405464</v>
      </c>
    </row>
    <row r="488" spans="5:6" x14ac:dyDescent="0.25">
      <c r="E488" s="1">
        <v>0.1635811565434323</v>
      </c>
      <c r="F488" s="3">
        <v>0.70290407268540089</v>
      </c>
    </row>
    <row r="489" spans="5:6" x14ac:dyDescent="0.25">
      <c r="E489" s="1">
        <v>0.16393859239354755</v>
      </c>
      <c r="F489" s="3">
        <v>0.68770374760114616</v>
      </c>
    </row>
    <row r="490" spans="5:6" x14ac:dyDescent="0.25">
      <c r="E490" s="1">
        <v>0.16429602824366277</v>
      </c>
      <c r="F490" s="3">
        <v>0.67279522941563541</v>
      </c>
    </row>
    <row r="491" spans="5:6" x14ac:dyDescent="0.25">
      <c r="E491" s="1">
        <v>0.16465346409377798</v>
      </c>
      <c r="F491" s="3">
        <v>0.65817390901276829</v>
      </c>
    </row>
    <row r="492" spans="5:6" x14ac:dyDescent="0.25">
      <c r="E492" s="1">
        <v>0.1650108999438932</v>
      </c>
      <c r="F492" s="3">
        <v>0.64383522339277988</v>
      </c>
    </row>
    <row r="493" spans="5:6" x14ac:dyDescent="0.25">
      <c r="E493" s="1">
        <v>0.16536833579400842</v>
      </c>
      <c r="F493" s="3">
        <v>0.629774655978387</v>
      </c>
    </row>
    <row r="494" spans="5:6" x14ac:dyDescent="0.25">
      <c r="E494" s="1">
        <v>0.16572577164412364</v>
      </c>
      <c r="F494" s="3">
        <v>0.61598773689144481</v>
      </c>
    </row>
    <row r="495" spans="5:6" x14ac:dyDescent="0.25">
      <c r="E495" s="1">
        <v>0.16608320749423888</v>
      </c>
      <c r="F495" s="3">
        <v>0.60247004320064912</v>
      </c>
    </row>
    <row r="496" spans="5:6" x14ac:dyDescent="0.25">
      <c r="E496" s="1">
        <v>0.1664406433443541</v>
      </c>
      <c r="F496" s="3">
        <v>0.58921719914125747</v>
      </c>
    </row>
    <row r="497" spans="5:6" x14ac:dyDescent="0.25">
      <c r="E497" s="1">
        <v>0.16679807919446932</v>
      </c>
      <c r="F497" s="3">
        <v>0.57622487630752717</v>
      </c>
    </row>
    <row r="498" spans="5:6" x14ac:dyDescent="0.25">
      <c r="E498" s="1">
        <v>0.16715551504458454</v>
      </c>
      <c r="F498" s="3">
        <v>0.5634887938186306</v>
      </c>
    </row>
    <row r="499" spans="5:6" x14ac:dyDescent="0.25">
      <c r="E499" s="1">
        <v>0.16751295089469975</v>
      </c>
      <c r="F499" s="3">
        <v>0.55100471845888666</v>
      </c>
    </row>
    <row r="500" spans="5:6" x14ac:dyDescent="0.25">
      <c r="E500" s="1">
        <v>0.167870386744815</v>
      </c>
      <c r="F500" s="3">
        <v>0.5387684647930181</v>
      </c>
    </row>
    <row r="501" spans="5:6" x14ac:dyDescent="0.25">
      <c r="E501" s="1">
        <v>0.16822782259493022</v>
      </c>
      <c r="F501" s="3">
        <v>0.52677589525712665</v>
      </c>
    </row>
    <row r="502" spans="5:6" x14ac:dyDescent="0.25">
      <c r="E502" s="1">
        <v>0.16858525844504543</v>
      </c>
      <c r="F502" s="3">
        <v>0.51502292022619989</v>
      </c>
    </row>
    <row r="503" spans="5:6" x14ac:dyDescent="0.25">
      <c r="E503" s="1">
        <v>0.16894269429516065</v>
      </c>
      <c r="F503" s="3">
        <v>0.5035054980588608</v>
      </c>
    </row>
    <row r="504" spans="5:6" x14ac:dyDescent="0.25">
      <c r="E504" s="1">
        <v>0.16930013014527587</v>
      </c>
      <c r="F504" s="3">
        <v>0.49221963511998262</v>
      </c>
    </row>
    <row r="505" spans="5:6" x14ac:dyDescent="0.25">
      <c r="E505" s="1">
        <v>0.16965756599539109</v>
      </c>
      <c r="F505" s="3">
        <v>0.48116138578200535</v>
      </c>
    </row>
    <row r="506" spans="5:6" x14ac:dyDescent="0.25">
      <c r="E506" s="1">
        <v>0.17001500184550633</v>
      </c>
      <c r="F506" s="3">
        <v>0.4703268524054865</v>
      </c>
    </row>
    <row r="507" spans="5:6" x14ac:dyDescent="0.25">
      <c r="E507" s="1">
        <v>0.17037243769562155</v>
      </c>
      <c r="F507" s="3">
        <v>0.45971218529974128</v>
      </c>
    </row>
    <row r="508" spans="5:6" x14ac:dyDescent="0.25">
      <c r="E508" s="1">
        <v>0.17072987354573677</v>
      </c>
      <c r="F508" s="3">
        <v>0.44931358266402077</v>
      </c>
    </row>
    <row r="509" spans="5:6" x14ac:dyDescent="0.25">
      <c r="E509" s="1">
        <v>0.17108730939585198</v>
      </c>
      <c r="F509" s="3">
        <v>0.43912729051013955</v>
      </c>
    </row>
    <row r="510" spans="5:6" x14ac:dyDescent="0.25">
      <c r="E510" s="1">
        <v>0.1714447452459672</v>
      </c>
      <c r="F510" s="3">
        <v>0.42914960256694368</v>
      </c>
    </row>
    <row r="511" spans="5:6" x14ac:dyDescent="0.25">
      <c r="E511" s="1">
        <v>0.17180218109608245</v>
      </c>
      <c r="F511" s="3">
        <v>0.41937686016739978</v>
      </c>
    </row>
    <row r="512" spans="5:6" x14ac:dyDescent="0.25">
      <c r="E512" s="1">
        <v>0.17215961694619766</v>
      </c>
      <c r="F512" s="3">
        <v>0.40980545211894231</v>
      </c>
    </row>
    <row r="513" spans="5:6" x14ac:dyDescent="0.25">
      <c r="E513" s="1">
        <v>0.17251705279631288</v>
      </c>
      <c r="F513" s="3">
        <v>0.40043181455755039</v>
      </c>
    </row>
    <row r="514" spans="5:6" x14ac:dyDescent="0.25">
      <c r="E514" s="1">
        <v>0.1728744886464281</v>
      </c>
      <c r="F514" s="3">
        <v>0.3912524307863311</v>
      </c>
    </row>
    <row r="515" spans="5:6" x14ac:dyDescent="0.25">
      <c r="E515" s="1">
        <v>0.17323192449654332</v>
      </c>
      <c r="F515" s="3">
        <v>0.38226383109901013</v>
      </c>
    </row>
    <row r="516" spans="5:6" x14ac:dyDescent="0.25">
      <c r="E516" s="1">
        <v>0.17358936034665853</v>
      </c>
      <c r="F516" s="3">
        <v>0.3734625925890902</v>
      </c>
    </row>
    <row r="517" spans="5:6" x14ac:dyDescent="0.25">
      <c r="E517" s="1">
        <v>0.17394679619677378</v>
      </c>
      <c r="F517" s="3">
        <v>0.36484533894506871</v>
      </c>
    </row>
    <row r="518" spans="5:6" x14ac:dyDescent="0.25">
      <c r="E518" s="1">
        <v>0.174304232046889</v>
      </c>
      <c r="F518" s="3">
        <v>0.3564087402324137</v>
      </c>
    </row>
    <row r="519" spans="5:6" x14ac:dyDescent="0.25">
      <c r="E519" s="1">
        <v>0.17466166789700421</v>
      </c>
      <c r="F519" s="3">
        <v>0.34814951266274391</v>
      </c>
    </row>
    <row r="520" spans="5:6" x14ac:dyDescent="0.25">
      <c r="E520" s="1">
        <v>0.17501910374711943</v>
      </c>
      <c r="F520" s="3">
        <v>0.34006441835076617</v>
      </c>
    </row>
    <row r="521" spans="5:6" x14ac:dyDescent="0.25">
      <c r="E521" s="1">
        <v>0.17537653959723465</v>
      </c>
      <c r="F521" s="3">
        <v>0.33215026505951306</v>
      </c>
    </row>
    <row r="522" spans="5:6" x14ac:dyDescent="0.25">
      <c r="E522" s="1">
        <v>0.17573397544734989</v>
      </c>
      <c r="F522" s="3">
        <v>0.32440390593439306</v>
      </c>
    </row>
    <row r="523" spans="5:6" x14ac:dyDescent="0.25">
      <c r="E523" s="1">
        <v>0.17609141129746511</v>
      </c>
      <c r="F523" s="3">
        <v>0.31682223922650077</v>
      </c>
    </row>
    <row r="524" spans="5:6" x14ac:dyDescent="0.25">
      <c r="E524" s="1">
        <v>0.17644884714758033</v>
      </c>
      <c r="F524" s="3">
        <v>0.30940220800569745</v>
      </c>
    </row>
    <row r="525" spans="5:6" x14ac:dyDescent="0.25">
      <c r="E525" s="1">
        <v>0.17680628299769555</v>
      </c>
      <c r="F525" s="3">
        <v>0.30214079986400155</v>
      </c>
    </row>
    <row r="526" spans="5:6" x14ac:dyDescent="0.25">
      <c r="E526" s="1">
        <v>0.17716371884781076</v>
      </c>
      <c r="F526" s="3">
        <v>0.29503504660962937</v>
      </c>
    </row>
    <row r="527" spans="5:6" x14ac:dyDescent="0.25">
      <c r="E527" s="1">
        <v>0.17752115469792598</v>
      </c>
      <c r="F527" s="3">
        <v>0.28808202395226795</v>
      </c>
    </row>
    <row r="528" spans="5:6" x14ac:dyDescent="0.25">
      <c r="E528" s="1">
        <v>0.17787859054804123</v>
      </c>
      <c r="F528" s="3">
        <v>0.28127885117991913</v>
      </c>
    </row>
    <row r="529" spans="5:6" x14ac:dyDescent="0.25">
      <c r="E529" s="1">
        <v>0.17823602639815644</v>
      </c>
      <c r="F529" s="3">
        <v>0.27462269082783575</v>
      </c>
    </row>
    <row r="530" spans="5:6" x14ac:dyDescent="0.25">
      <c r="E530" s="1">
        <v>0.17859346224827166</v>
      </c>
      <c r="F530" s="3">
        <v>0.2681107483398919</v>
      </c>
    </row>
    <row r="531" spans="5:6" x14ac:dyDescent="0.25">
      <c r="E531" s="1">
        <v>0.17895089809838688</v>
      </c>
      <c r="F531" s="3">
        <v>0.26174027172288455</v>
      </c>
    </row>
    <row r="532" spans="5:6" x14ac:dyDescent="0.25">
      <c r="E532" s="1">
        <v>0.1793083339485021</v>
      </c>
      <c r="F532" s="3">
        <v>0.25550855119408383</v>
      </c>
    </row>
    <row r="533" spans="5:6" x14ac:dyDescent="0.25">
      <c r="E533" s="1">
        <v>0.17966576979861734</v>
      </c>
      <c r="F533" s="3">
        <v>0.24941291882248737</v>
      </c>
    </row>
    <row r="534" spans="5:6" x14ac:dyDescent="0.25">
      <c r="E534" s="1">
        <v>0.18002320564873256</v>
      </c>
      <c r="F534" s="3">
        <v>0.24345074816414555</v>
      </c>
    </row>
    <row r="535" spans="5:6" x14ac:dyDescent="0.25">
      <c r="E535" s="1">
        <v>0.18038064149884778</v>
      </c>
      <c r="F535" s="3">
        <v>0.23761945389190448</v>
      </c>
    </row>
    <row r="536" spans="5:6" x14ac:dyDescent="0.25">
      <c r="E536" s="1">
        <v>0.18073807734896299</v>
      </c>
      <c r="F536" s="3">
        <v>0.23191649141996898</v>
      </c>
    </row>
    <row r="537" spans="5:6" x14ac:dyDescent="0.25">
      <c r="E537" s="1">
        <v>0.18109551319907821</v>
      </c>
      <c r="F537" s="3">
        <v>0.22633935652361128</v>
      </c>
    </row>
    <row r="538" spans="5:6" x14ac:dyDescent="0.25">
      <c r="E538" s="1">
        <v>0.18145294904919343</v>
      </c>
      <c r="F538" s="3">
        <v>0.22088558495438876</v>
      </c>
    </row>
    <row r="539" spans="5:6" x14ac:dyDescent="0.25">
      <c r="E539" s="1">
        <v>0.18181038489930867</v>
      </c>
      <c r="F539" s="3">
        <v>0.21555275205116464</v>
      </c>
    </row>
    <row r="540" spans="5:6" x14ac:dyDescent="0.25">
      <c r="E540" s="1">
        <v>0.18216782074942389</v>
      </c>
      <c r="F540" s="3">
        <v>0.21033847234734221</v>
      </c>
    </row>
    <row r="541" spans="5:6" x14ac:dyDescent="0.25">
      <c r="E541" s="1">
        <v>0.18252525659953911</v>
      </c>
      <c r="F541" s="3">
        <v>0.20524039917452341</v>
      </c>
    </row>
    <row r="542" spans="5:6" x14ac:dyDescent="0.25">
      <c r="E542" s="1">
        <v>0.18288269244965433</v>
      </c>
      <c r="F542" s="3">
        <v>0.20025622426297493</v>
      </c>
    </row>
    <row r="543" spans="5:6" x14ac:dyDescent="0.25">
      <c r="E543" s="1">
        <v>0.18324012829976954</v>
      </c>
      <c r="F543" s="3">
        <v>0.19538367733916934</v>
      </c>
    </row>
    <row r="544" spans="5:6" x14ac:dyDescent="0.25">
      <c r="E544" s="1">
        <v>0.18359756414988476</v>
      </c>
      <c r="F544" s="3">
        <v>0.19062052572071436</v>
      </c>
    </row>
    <row r="545" spans="5:6" x14ac:dyDescent="0.25">
      <c r="E545" s="1">
        <v>0.18395500000000001</v>
      </c>
      <c r="F545" s="3">
        <v>0.18596457390890889</v>
      </c>
    </row>
    <row r="546" spans="5:6" x14ac:dyDescent="0.25">
      <c r="E546" s="1">
        <v>1</v>
      </c>
      <c r="F546" s="3">
        <v>0</v>
      </c>
    </row>
    <row r="547" spans="5:6" x14ac:dyDescent="0.25">
      <c r="E547" s="2">
        <v>1</v>
      </c>
      <c r="F547" s="4">
        <v>0</v>
      </c>
    </row>
    <row r="2501" spans="2:5" x14ac:dyDescent="0.25">
      <c r="B2501" t="s">
        <v>2</v>
      </c>
      <c r="C2501" t="str">
        <f>"Beta(9,93)"</f>
        <v>Beta(9,93)</v>
      </c>
      <c r="D2501" t="s">
        <v>20</v>
      </c>
      <c r="E2501" t="str">
        <f>"Beta(9,93)"</f>
        <v>Beta(9,93)</v>
      </c>
    </row>
    <row r="2503" spans="2:5" x14ac:dyDescent="0.25">
      <c r="B2503">
        <v>0</v>
      </c>
      <c r="C2503">
        <f>$F$34</f>
        <v>0</v>
      </c>
      <c r="D2503">
        <v>0</v>
      </c>
      <c r="E2503">
        <f>$F$34</f>
        <v>0</v>
      </c>
    </row>
    <row r="2504" spans="2:5" x14ac:dyDescent="0.25">
      <c r="B2504">
        <v>0</v>
      </c>
      <c r="C2504">
        <f>$F$35</f>
        <v>0</v>
      </c>
      <c r="D2504">
        <v>0</v>
      </c>
      <c r="E2504">
        <f>$F$35</f>
        <v>0</v>
      </c>
    </row>
    <row r="2505" spans="2:5" x14ac:dyDescent="0.25">
      <c r="B2505">
        <v>5.5945107925039761E-3</v>
      </c>
      <c r="C2505">
        <f>$F$36</f>
        <v>1.076414694717686E-5</v>
      </c>
      <c r="D2505">
        <v>5.5945107925039761E-3</v>
      </c>
      <c r="E2505">
        <f>$F$36</f>
        <v>1.076414694717686E-5</v>
      </c>
    </row>
    <row r="2506" spans="2:5" x14ac:dyDescent="0.25">
      <c r="B2506">
        <v>5.9519466426191988E-3</v>
      </c>
      <c r="C2506">
        <f>$F$37</f>
        <v>1.7091910612770497E-5</v>
      </c>
      <c r="D2506">
        <v>5.9519466426191988E-3</v>
      </c>
      <c r="E2506">
        <f>$F$37</f>
        <v>1.7091910612770497E-5</v>
      </c>
    </row>
    <row r="2507" spans="2:5" x14ac:dyDescent="0.25">
      <c r="B2507">
        <v>6.3093824927344215E-3</v>
      </c>
      <c r="C2507">
        <f>$F$38</f>
        <v>2.6365969961826454E-5</v>
      </c>
      <c r="D2507">
        <v>6.3093824927344215E-3</v>
      </c>
      <c r="E2507">
        <f>$F$38</f>
        <v>2.6365969961826454E-5</v>
      </c>
    </row>
    <row r="2508" spans="2:5" x14ac:dyDescent="0.25">
      <c r="B2508">
        <v>6.6668183428496433E-3</v>
      </c>
      <c r="C2508">
        <f>$F$39</f>
        <v>3.9639049175849331E-5</v>
      </c>
      <c r="D2508">
        <v>6.6668183428496433E-3</v>
      </c>
      <c r="E2508">
        <f>$F$39</f>
        <v>3.9639049175849331E-5</v>
      </c>
    </row>
    <row r="2509" spans="2:5" x14ac:dyDescent="0.25">
      <c r="B2509">
        <v>7.024254192964866E-3</v>
      </c>
      <c r="C2509">
        <f>$F$40</f>
        <v>5.8236623922057075E-5</v>
      </c>
      <c r="D2509">
        <v>7.024254192964866E-3</v>
      </c>
      <c r="E2509">
        <f>$F$40</f>
        <v>5.8236623922057075E-5</v>
      </c>
    </row>
    <row r="2510" spans="2:5" x14ac:dyDescent="0.25">
      <c r="B2510">
        <v>7.3816900430800888E-3</v>
      </c>
      <c r="C2510">
        <f>$F$41</f>
        <v>8.3802288707242569E-5</v>
      </c>
      <c r="D2510">
        <v>7.3816900430800888E-3</v>
      </c>
      <c r="E2510">
        <f>$F$41</f>
        <v>8.3802288707242569E-5</v>
      </c>
    </row>
    <row r="2511" spans="2:5" x14ac:dyDescent="0.25">
      <c r="B2511">
        <v>7.7391258931953106E-3</v>
      </c>
      <c r="C2511">
        <f>$F$42</f>
        <v>1.1834626363243773E-4</v>
      </c>
      <c r="D2511">
        <v>7.7391258931953106E-3</v>
      </c>
      <c r="E2511">
        <f>$F$42</f>
        <v>1.1834626363243773E-4</v>
      </c>
    </row>
    <row r="2512" spans="2:5" x14ac:dyDescent="0.25">
      <c r="B2512">
        <v>8.0965617433105333E-3</v>
      </c>
      <c r="C2512">
        <f>$F$43</f>
        <v>1.6429674284604154E-4</v>
      </c>
      <c r="D2512">
        <v>8.0965617433105333E-3</v>
      </c>
      <c r="E2512">
        <f>$F$43</f>
        <v>1.6429674284604154E-4</v>
      </c>
    </row>
    <row r="2513" spans="2:5" x14ac:dyDescent="0.25">
      <c r="B2513">
        <v>8.453997593425756E-3</v>
      </c>
      <c r="C2513">
        <f>$F$44</f>
        <v>2.2455374617536152E-4</v>
      </c>
      <c r="D2513">
        <v>8.453997593425756E-3</v>
      </c>
      <c r="E2513">
        <f>$F$44</f>
        <v>2.2455374617536152E-4</v>
      </c>
    </row>
    <row r="2514" spans="2:5" x14ac:dyDescent="0.25">
      <c r="B2514">
        <v>8.8114334435409787E-3</v>
      </c>
      <c r="C2514">
        <f>$F$45</f>
        <v>3.025451002311664E-4</v>
      </c>
      <c r="D2514">
        <v>8.8114334435409787E-3</v>
      </c>
      <c r="E2514">
        <f>$F$45</f>
        <v>3.025451002311664E-4</v>
      </c>
    </row>
    <row r="2515" spans="2:5" x14ac:dyDescent="0.25">
      <c r="B2515">
        <v>9.1688692936562014E-3</v>
      </c>
      <c r="C2515">
        <f>$F$46</f>
        <v>4.0228414579420048E-4</v>
      </c>
      <c r="D2515">
        <v>9.1688692936562014E-3</v>
      </c>
      <c r="E2515">
        <f>$F$46</f>
        <v>4.0228414579420048E-4</v>
      </c>
    </row>
    <row r="2516" spans="2:5" x14ac:dyDescent="0.25">
      <c r="B2516">
        <v>9.5263051437714241E-3</v>
      </c>
      <c r="C2516">
        <f>$F$47</f>
        <v>5.2842874448312115E-4</v>
      </c>
      <c r="D2516">
        <v>9.5263051437714241E-3</v>
      </c>
      <c r="E2516">
        <f>$F$47</f>
        <v>5.2842874448312115E-4</v>
      </c>
    </row>
    <row r="2517" spans="2:5" x14ac:dyDescent="0.25">
      <c r="B2517">
        <v>9.8837409938866451E-3</v>
      </c>
      <c r="C2517">
        <f>$F$48</f>
        <v>6.8634113946881403E-4</v>
      </c>
      <c r="D2517">
        <v>9.8837409938866451E-3</v>
      </c>
      <c r="E2517">
        <f>$F$48</f>
        <v>6.8634113946881403E-4</v>
      </c>
    </row>
    <row r="2518" spans="2:5" x14ac:dyDescent="0.25">
      <c r="B2518">
        <v>1.024117684400187E-2</v>
      </c>
      <c r="C2518">
        <f>$F$49</f>
        <v>8.821482121767855E-4</v>
      </c>
      <c r="D2518">
        <v>1.024117684400187E-2</v>
      </c>
      <c r="E2518">
        <f>$F$49</f>
        <v>8.821482121767855E-4</v>
      </c>
    </row>
    <row r="2519" spans="2:5" x14ac:dyDescent="0.25">
      <c r="B2519">
        <v>1.0598612694117091E-2</v>
      </c>
      <c r="C2519">
        <f>$F$50</f>
        <v>1.1228016692895317E-3</v>
      </c>
      <c r="D2519">
        <v>1.0598612694117091E-2</v>
      </c>
      <c r="E2519">
        <f>$F$50</f>
        <v>1.1228016692895317E-3</v>
      </c>
    </row>
    <row r="2520" spans="2:5" x14ac:dyDescent="0.25">
      <c r="B2520">
        <v>1.0956048544232313E-2</v>
      </c>
      <c r="C2520">
        <f>$F$51</f>
        <v>1.4161376916672467E-3</v>
      </c>
      <c r="D2520">
        <v>1.0956048544232313E-2</v>
      </c>
      <c r="E2520">
        <f>$F$51</f>
        <v>1.4161376916672467E-3</v>
      </c>
    </row>
    <row r="2521" spans="2:5" x14ac:dyDescent="0.25">
      <c r="B2521">
        <v>1.1313484394347536E-2</v>
      </c>
      <c r="C2521">
        <f>$F$52</f>
        <v>1.7709355787539898E-3</v>
      </c>
      <c r="D2521">
        <v>1.1313484394347536E-2</v>
      </c>
      <c r="E2521">
        <f>$F$52</f>
        <v>1.7709355787539898E-3</v>
      </c>
    </row>
    <row r="2522" spans="2:5" x14ac:dyDescent="0.25">
      <c r="B2522">
        <v>1.1670920244462759E-2</v>
      </c>
      <c r="C2522">
        <f>$F$53</f>
        <v>2.1969749283138741E-3</v>
      </c>
      <c r="D2522">
        <v>1.1670920244462759E-2</v>
      </c>
      <c r="E2522">
        <f>$F$53</f>
        <v>2.1969749283138741E-3</v>
      </c>
    </row>
    <row r="2523" spans="2:5" x14ac:dyDescent="0.25">
      <c r="B2523">
        <v>1.2028356094577981E-2</v>
      </c>
      <c r="C2523">
        <f>$F$54</f>
        <v>2.705090901610056E-3</v>
      </c>
      <c r="D2523">
        <v>1.2028356094577981E-2</v>
      </c>
      <c r="E2523">
        <f>$F$54</f>
        <v>2.705090901610056E-3</v>
      </c>
    </row>
    <row r="2524" spans="2:5" x14ac:dyDescent="0.25">
      <c r="B2524">
        <v>1.2385791944693202E-2</v>
      </c>
      <c r="C2524">
        <f>$F$55</f>
        <v>3.3072271380553079E-3</v>
      </c>
      <c r="D2524">
        <v>1.2385791944693202E-2</v>
      </c>
      <c r="E2524">
        <f>$F$55</f>
        <v>3.3072271380553079E-3</v>
      </c>
    </row>
    <row r="2525" spans="2:5" x14ac:dyDescent="0.25">
      <c r="B2525">
        <v>1.2743227794808427E-2</v>
      </c>
      <c r="C2525">
        <f>$F$56</f>
        <v>4.0164859005729142E-3</v>
      </c>
      <c r="D2525">
        <v>1.2743227794808427E-2</v>
      </c>
      <c r="E2525">
        <f>$F$56</f>
        <v>4.0164859005729142E-3</v>
      </c>
    </row>
    <row r="2526" spans="2:5" x14ac:dyDescent="0.25">
      <c r="B2526">
        <v>1.3100663644923648E-2</v>
      </c>
      <c r="C2526">
        <f>$F$57</f>
        <v>4.8471750530539905E-3</v>
      </c>
      <c r="D2526">
        <v>1.3100663644923648E-2</v>
      </c>
      <c r="E2526">
        <f>$F$57</f>
        <v>4.8471750530539905E-3</v>
      </c>
    </row>
    <row r="2527" spans="2:5" x14ac:dyDescent="0.25">
      <c r="B2527">
        <v>1.345809949503887E-2</v>
      </c>
      <c r="C2527">
        <f>$F$58</f>
        <v>5.8148514940369522E-3</v>
      </c>
      <c r="D2527">
        <v>1.345809949503887E-2</v>
      </c>
      <c r="E2527">
        <f>$F$58</f>
        <v>5.8148514940369522E-3</v>
      </c>
    </row>
    <row r="2528" spans="2:5" x14ac:dyDescent="0.25">
      <c r="B2528">
        <v>1.3815535345154093E-2</v>
      </c>
      <c r="C2528">
        <f>$F$59</f>
        <v>6.9363606957100858E-3</v>
      </c>
      <c r="D2528">
        <v>1.3815535345154093E-2</v>
      </c>
      <c r="E2528">
        <f>$F$59</f>
        <v>6.9363606957100858E-3</v>
      </c>
    </row>
    <row r="2529" spans="2:5" x14ac:dyDescent="0.25">
      <c r="B2529">
        <v>1.4172971195269316E-2</v>
      </c>
      <c r="C2529">
        <f>$F$60</f>
        <v>8.2298720242237767E-3</v>
      </c>
      <c r="D2529">
        <v>1.4172971195269316E-2</v>
      </c>
      <c r="E2529">
        <f>$F$60</f>
        <v>8.2298720242237767E-3</v>
      </c>
    </row>
    <row r="2530" spans="2:5" x14ac:dyDescent="0.25">
      <c r="B2530">
        <v>1.4530407045384539E-2</v>
      </c>
      <c r="C2530">
        <f>$F$61</f>
        <v>9.71490954575332E-3</v>
      </c>
      <c r="D2530">
        <v>1.4530407045384539E-2</v>
      </c>
      <c r="E2530">
        <f>$F$61</f>
        <v>9.71490954575332E-3</v>
      </c>
    </row>
    <row r="2531" spans="2:5" x14ac:dyDescent="0.25">
      <c r="B2531">
        <v>1.4887842895499761E-2</v>
      </c>
      <c r="C2531">
        <f>$F$62</f>
        <v>1.1412378052480458E-2</v>
      </c>
      <c r="D2531">
        <v>1.4887842895499761E-2</v>
      </c>
      <c r="E2531">
        <f>$F$62</f>
        <v>1.1412378052480458E-2</v>
      </c>
    </row>
    <row r="2532" spans="2:5" x14ac:dyDescent="0.25">
      <c r="B2532">
        <v>1.5245278745614984E-2</v>
      </c>
      <c r="C2532">
        <f>$F$63</f>
        <v>1.3344584073340193E-2</v>
      </c>
      <c r="D2532">
        <v>1.5245278745614984E-2</v>
      </c>
      <c r="E2532">
        <f>$F$63</f>
        <v>1.3344584073340193E-2</v>
      </c>
    </row>
    <row r="2533" spans="2:5" x14ac:dyDescent="0.25">
      <c r="B2533">
        <v>1.5602714595730205E-2</v>
      </c>
      <c r="C2533">
        <f>$F$64</f>
        <v>1.5535251665748373E-2</v>
      </c>
      <c r="D2533">
        <v>1.5602714595730205E-2</v>
      </c>
      <c r="E2533">
        <f>$F$64</f>
        <v>1.5535251665748373E-2</v>
      </c>
    </row>
    <row r="2534" spans="2:5" x14ac:dyDescent="0.25">
      <c r="B2534">
        <v>1.5960150445845429E-2</v>
      </c>
      <c r="C2534">
        <f>$F$65</f>
        <v>1.8009532816296164E-2</v>
      </c>
      <c r="D2534">
        <v>1.5960150445845429E-2</v>
      </c>
      <c r="E2534">
        <f>$F$65</f>
        <v>1.8009532816296164E-2</v>
      </c>
    </row>
    <row r="2535" spans="2:5" x14ac:dyDescent="0.25">
      <c r="B2535">
        <v>1.631758629596065E-2</v>
      </c>
      <c r="C2535">
        <f>$F$66</f>
        <v>2.0794012310335043E-2</v>
      </c>
      <c r="D2535">
        <v>1.631758629596065E-2</v>
      </c>
      <c r="E2535">
        <f>$F$66</f>
        <v>2.0794012310335043E-2</v>
      </c>
    </row>
    <row r="2536" spans="2:5" x14ac:dyDescent="0.25">
      <c r="B2536">
        <v>1.6675022146075871E-2</v>
      </c>
      <c r="C2536">
        <f>$F$67</f>
        <v>2.3916706962243222E-2</v>
      </c>
      <c r="D2536">
        <v>1.6675022146075871E-2</v>
      </c>
      <c r="E2536">
        <f>$F$67</f>
        <v>2.3916706962243222E-2</v>
      </c>
    </row>
    <row r="2537" spans="2:5" x14ac:dyDescent="0.25">
      <c r="B2537">
        <v>1.7032457996191096E-2</v>
      </c>
      <c r="C2537">
        <f>$F$68</f>
        <v>2.7407059129732309E-2</v>
      </c>
      <c r="D2537">
        <v>1.7032457996191096E-2</v>
      </c>
      <c r="E2537">
        <f>$F$68</f>
        <v>2.7407059129732309E-2</v>
      </c>
    </row>
    <row r="2538" spans="2:5" x14ac:dyDescent="0.25">
      <c r="B2538">
        <v>1.738989384630632E-2</v>
      </c>
      <c r="C2538">
        <f>$F$69</f>
        <v>3.129592446666081E-2</v>
      </c>
      <c r="D2538">
        <v>1.738989384630632E-2</v>
      </c>
      <c r="E2538">
        <f>$F$69</f>
        <v>3.129592446666081E-2</v>
      </c>
    </row>
    <row r="2539" spans="2:5" x14ac:dyDescent="0.25">
      <c r="B2539">
        <v>1.7747329696421541E-2</v>
      </c>
      <c r="C2539">
        <f>$F$70</f>
        <v>3.5615553899236416E-2</v>
      </c>
      <c r="D2539">
        <v>1.7747329696421541E-2</v>
      </c>
      <c r="E2539">
        <f>$F$70</f>
        <v>3.5615553899236416E-2</v>
      </c>
    </row>
    <row r="2540" spans="2:5" x14ac:dyDescent="0.25">
      <c r="B2540">
        <v>1.8104765546536762E-2</v>
      </c>
      <c r="C2540">
        <f>$F$71</f>
        <v>4.0399569840106904E-2</v>
      </c>
      <c r="D2540">
        <v>1.8104765546536762E-2</v>
      </c>
      <c r="E2540">
        <f>$F$71</f>
        <v>4.0399569840106904E-2</v>
      </c>
    </row>
    <row r="2541" spans="2:5" x14ac:dyDescent="0.25">
      <c r="B2541">
        <v>1.8462201396651987E-2</v>
      </c>
      <c r="C2541">
        <f>$F$72</f>
        <v>4.5682936683466277E-2</v>
      </c>
      <c r="D2541">
        <v>1.8462201396651987E-2</v>
      </c>
      <c r="E2541">
        <f>$F$72</f>
        <v>4.5682936683466277E-2</v>
      </c>
    </row>
    <row r="2542" spans="2:5" x14ac:dyDescent="0.25">
      <c r="B2542">
        <v>1.8819637246767208E-2</v>
      </c>
      <c r="C2542">
        <f>$F$73</f>
        <v>5.1501925651849252E-2</v>
      </c>
      <c r="D2542">
        <v>1.8819637246767208E-2</v>
      </c>
      <c r="E2542">
        <f>$F$73</f>
        <v>5.1501925651849252E-2</v>
      </c>
    </row>
    <row r="2543" spans="2:5" x14ac:dyDescent="0.25">
      <c r="B2543">
        <v>1.9177073096882429E-2</v>
      </c>
      <c r="C2543">
        <f>$F$74</f>
        <v>5.789407409160377E-2</v>
      </c>
      <c r="D2543">
        <v>1.9177073096882429E-2</v>
      </c>
      <c r="E2543">
        <f>$F$74</f>
        <v>5.789407409160377E-2</v>
      </c>
    </row>
    <row r="2544" spans="2:5" x14ac:dyDescent="0.25">
      <c r="B2544">
        <v>1.9534508946997653E-2</v>
      </c>
      <c r="C2544">
        <f>$F$75</f>
        <v>6.4898139339065825E-2</v>
      </c>
      <c r="D2544">
        <v>1.9534508946997653E-2</v>
      </c>
      <c r="E2544">
        <f>$F$75</f>
        <v>6.4898139339065825E-2</v>
      </c>
    </row>
    <row r="2545" spans="2:5" x14ac:dyDescent="0.25">
      <c r="B2545">
        <v>1.9891944797112877E-2</v>
      </c>
      <c r="C2545">
        <f>$F$76</f>
        <v>7.2554047303079558E-2</v>
      </c>
      <c r="D2545">
        <v>1.9891944797112877E-2</v>
      </c>
      <c r="E2545">
        <f>$F$76</f>
        <v>7.2554047303079558E-2</v>
      </c>
    </row>
    <row r="2546" spans="2:5" x14ac:dyDescent="0.25">
      <c r="B2546">
        <v>2.0249380647228098E-2</v>
      </c>
      <c r="C2546">
        <f>$F$77</f>
        <v>8.0902835931707037E-2</v>
      </c>
      <c r="D2546">
        <v>2.0249380647228098E-2</v>
      </c>
      <c r="E2546">
        <f>$F$77</f>
        <v>8.0902835931707037E-2</v>
      </c>
    </row>
    <row r="2547" spans="2:5" x14ac:dyDescent="0.25">
      <c r="B2547">
        <v>2.0606816497343319E-2</v>
      </c>
      <c r="C2547">
        <f>$F$78</f>
        <v>8.9986593751604171E-2</v>
      </c>
      <c r="D2547">
        <v>2.0606816497343319E-2</v>
      </c>
      <c r="E2547">
        <f>$F$78</f>
        <v>8.9986593751604171E-2</v>
      </c>
    </row>
    <row r="2548" spans="2:5" x14ac:dyDescent="0.25">
      <c r="B2548">
        <v>2.0964252347458544E-2</v>
      </c>
      <c r="C2548">
        <f>$F$79</f>
        <v>9.9848393687688705E-2</v>
      </c>
      <c r="D2548">
        <v>2.0964252347458544E-2</v>
      </c>
      <c r="E2548">
        <f>$F$79</f>
        <v>9.9848393687688705E-2</v>
      </c>
    </row>
    <row r="2549" spans="2:5" x14ac:dyDescent="0.25">
      <c r="B2549">
        <v>2.1321688197573765E-2</v>
      </c>
      <c r="C2549">
        <f>$F$80</f>
        <v>0.11053222238825999</v>
      </c>
      <c r="D2549">
        <v>2.1321688197573765E-2</v>
      </c>
      <c r="E2549">
        <f>$F$80</f>
        <v>0.11053222238825999</v>
      </c>
    </row>
    <row r="2550" spans="2:5" x14ac:dyDescent="0.25">
      <c r="B2550">
        <v>2.1679124047688989E-2</v>
      </c>
      <c r="C2550">
        <f>$F$81</f>
        <v>0.1220829052966249</v>
      </c>
      <c r="D2550">
        <v>2.1679124047688989E-2</v>
      </c>
      <c r="E2550">
        <f>$F$81</f>
        <v>0.1220829052966249</v>
      </c>
    </row>
    <row r="2551" spans="2:5" x14ac:dyDescent="0.25">
      <c r="B2551">
        <v>2.203655989780421E-2</v>
      </c>
      <c r="C2551">
        <f>$F$82</f>
        <v>0.13454602772468122</v>
      </c>
      <c r="D2551">
        <v>2.203655989780421E-2</v>
      </c>
      <c r="E2551">
        <f>$F$82</f>
        <v>0.13454602772468122</v>
      </c>
    </row>
    <row r="2552" spans="2:5" x14ac:dyDescent="0.25">
      <c r="B2552">
        <v>2.2393995747919435E-2</v>
      </c>
      <c r="C2552">
        <f>$F$83</f>
        <v>0.14796785219656741</v>
      </c>
      <c r="D2552">
        <v>2.2393995747919435E-2</v>
      </c>
      <c r="E2552">
        <f>$F$83</f>
        <v>0.14796785219656741</v>
      </c>
    </row>
    <row r="2553" spans="2:5" x14ac:dyDescent="0.25">
      <c r="B2553">
        <v>2.2751431598034656E-2</v>
      </c>
      <c r="C2553">
        <f>$F$84</f>
        <v>0.16239523234166225</v>
      </c>
      <c r="D2553">
        <v>2.2751431598034656E-2</v>
      </c>
      <c r="E2553">
        <f>$F$84</f>
        <v>0.16239523234166225</v>
      </c>
    </row>
    <row r="2554" spans="2:5" x14ac:dyDescent="0.25">
      <c r="B2554">
        <v>2.3108867448149877E-2</v>
      </c>
      <c r="C2554">
        <f>$F$85</f>
        <v>0.17787552362571327</v>
      </c>
      <c r="D2554">
        <v>2.3108867448149877E-2</v>
      </c>
      <c r="E2554">
        <f>$F$85</f>
        <v>0.17787552362571327</v>
      </c>
    </row>
    <row r="2555" spans="2:5" x14ac:dyDescent="0.25">
      <c r="B2555">
        <v>2.3466303298265101E-2</v>
      </c>
      <c r="C2555">
        <f>$F$86</f>
        <v>0.19445649121695691</v>
      </c>
      <c r="D2555">
        <v>2.3466303298265101E-2</v>
      </c>
      <c r="E2555">
        <f>$F$86</f>
        <v>0.19445649121695691</v>
      </c>
    </row>
    <row r="2556" spans="2:5" x14ac:dyDescent="0.25">
      <c r="B2556">
        <v>2.3823739148380322E-2</v>
      </c>
      <c r="C2556">
        <f>$F$87</f>
        <v>0.21218621529044185</v>
      </c>
      <c r="D2556">
        <v>2.3823739148380322E-2</v>
      </c>
      <c r="E2556">
        <f>$F$87</f>
        <v>0.21218621529044185</v>
      </c>
    </row>
    <row r="2557" spans="2:5" x14ac:dyDescent="0.25">
      <c r="B2557">
        <v>2.4181174998495546E-2</v>
      </c>
      <c r="C2557">
        <f>$F$88</f>
        <v>0.23111299407888017</v>
      </c>
      <c r="D2557">
        <v>2.4181174998495546E-2</v>
      </c>
      <c r="E2557">
        <f>$F$88</f>
        <v>0.23111299407888017</v>
      </c>
    </row>
    <row r="2558" spans="2:5" x14ac:dyDescent="0.25">
      <c r="B2558">
        <v>2.4538610848610767E-2</v>
      </c>
      <c r="C2558">
        <f>$F$89</f>
        <v>0.25128524498185401</v>
      </c>
      <c r="D2558">
        <v>2.4538610848610767E-2</v>
      </c>
      <c r="E2558">
        <f>$F$89</f>
        <v>0.25128524498185401</v>
      </c>
    </row>
    <row r="2559" spans="2:5" x14ac:dyDescent="0.25">
      <c r="B2559">
        <v>2.4896046698725992E-2</v>
      </c>
      <c r="C2559">
        <f>$F$90</f>
        <v>0.27275140404733772</v>
      </c>
      <c r="D2559">
        <v>2.4896046698725992E-2</v>
      </c>
      <c r="E2559">
        <f>$F$90</f>
        <v>0.27275140404733772</v>
      </c>
    </row>
    <row r="2560" spans="2:5" x14ac:dyDescent="0.25">
      <c r="B2560">
        <v>2.5253482548841213E-2</v>
      </c>
      <c r="C2560">
        <f>$F$91</f>
        <v>0.29555982414040349</v>
      </c>
      <c r="D2560">
        <v>2.5253482548841213E-2</v>
      </c>
      <c r="E2560">
        <f>$F$91</f>
        <v>0.29555982414040349</v>
      </c>
    </row>
    <row r="2561" spans="2:5" x14ac:dyDescent="0.25">
      <c r="B2561">
        <v>2.5610918398956434E-2</v>
      </c>
      <c r="C2561">
        <f>$F$92</f>
        <v>0.31975867211341158</v>
      </c>
      <c r="D2561">
        <v>2.5610918398956434E-2</v>
      </c>
      <c r="E2561">
        <f>$F$92</f>
        <v>0.31975867211341158</v>
      </c>
    </row>
    <row r="2562" spans="2:5" x14ac:dyDescent="0.25">
      <c r="B2562">
        <v>2.5968354249071658E-2</v>
      </c>
      <c r="C2562">
        <f>$F$93</f>
        <v>0.34539582529045854</v>
      </c>
      <c r="D2562">
        <v>2.5968354249071658E-2</v>
      </c>
      <c r="E2562">
        <f>$F$93</f>
        <v>0.34539582529045854</v>
      </c>
    </row>
    <row r="2563" spans="2:5" x14ac:dyDescent="0.25">
      <c r="B2563">
        <v>2.6325790099186879E-2</v>
      </c>
      <c r="C2563">
        <f>$F$94</f>
        <v>0.37251876757580737</v>
      </c>
      <c r="D2563">
        <v>2.6325790099186879E-2</v>
      </c>
      <c r="E2563">
        <f>$F$94</f>
        <v>0.37251876757580737</v>
      </c>
    </row>
    <row r="2564" spans="2:5" x14ac:dyDescent="0.25">
      <c r="B2564">
        <v>2.6683225949302104E-2</v>
      </c>
      <c r="C2564">
        <f>$F$95</f>
        <v>0.40117448549231094</v>
      </c>
      <c r="D2564">
        <v>2.6683225949302104E-2</v>
      </c>
      <c r="E2564">
        <f>$F$95</f>
        <v>0.40117448549231094</v>
      </c>
    </row>
    <row r="2565" spans="2:5" x14ac:dyDescent="0.25">
      <c r="B2565">
        <v>2.7040661799417325E-2</v>
      </c>
      <c r="C2565">
        <f>$F$96</f>
        <v>0.4314093644506406</v>
      </c>
      <c r="D2565">
        <v>2.7040661799417325E-2</v>
      </c>
      <c r="E2565">
        <f>$F$96</f>
        <v>0.4314093644506406</v>
      </c>
    </row>
    <row r="2566" spans="2:5" x14ac:dyDescent="0.25">
      <c r="B2566">
        <v>2.7398097649532549E-2</v>
      </c>
      <c r="C2566">
        <f>$F$97</f>
        <v>0.4632690855443779</v>
      </c>
      <c r="D2566">
        <v>2.7398097649532549E-2</v>
      </c>
      <c r="E2566">
        <f>$F$97</f>
        <v>0.4632690855443779</v>
      </c>
    </row>
    <row r="2567" spans="2:5" x14ac:dyDescent="0.25">
      <c r="B2567">
        <v>2.775553349964777E-2</v>
      </c>
      <c r="C2567">
        <f>$F$98</f>
        <v>0.49679852315898704</v>
      </c>
      <c r="D2567">
        <v>2.775553349964777E-2</v>
      </c>
      <c r="E2567">
        <f>$F$98</f>
        <v>0.49679852315898704</v>
      </c>
    </row>
    <row r="2568" spans="2:5" x14ac:dyDescent="0.25">
      <c r="B2568">
        <v>2.8112969349762994E-2</v>
      </c>
      <c r="C2568">
        <f>$F$99</f>
        <v>0.53204164367520179</v>
      </c>
      <c r="D2568">
        <v>2.8112969349762994E-2</v>
      </c>
      <c r="E2568">
        <f>$F$99</f>
        <v>0.53204164367520179</v>
      </c>
    </row>
    <row r="2569" spans="2:5" x14ac:dyDescent="0.25">
      <c r="B2569">
        <v>2.8470405199878215E-2</v>
      </c>
      <c r="C2569">
        <f>$F$100</f>
        <v>0.56904140553868809</v>
      </c>
      <c r="D2569">
        <v>2.8470405199878215E-2</v>
      </c>
      <c r="E2569">
        <f>$F$100</f>
        <v>0.56904140553868809</v>
      </c>
    </row>
    <row r="2570" spans="2:5" x14ac:dyDescent="0.25">
      <c r="B2570">
        <v>2.8827841049993436E-2</v>
      </c>
      <c r="C2570">
        <f>$F$101</f>
        <v>0.60783966095880482</v>
      </c>
      <c r="D2570">
        <v>2.8827841049993436E-2</v>
      </c>
      <c r="E2570">
        <f>$F$101</f>
        <v>0.60783966095880482</v>
      </c>
    </row>
    <row r="2571" spans="2:5" x14ac:dyDescent="0.25">
      <c r="B2571">
        <v>2.9185276900108661E-2</v>
      </c>
      <c r="C2571">
        <f>$F$102</f>
        <v>0.64847705948955159</v>
      </c>
      <c r="D2571">
        <v>2.9185276900108661E-2</v>
      </c>
      <c r="E2571">
        <f>$F$102</f>
        <v>0.64847705948955159</v>
      </c>
    </row>
    <row r="2572" spans="2:5" x14ac:dyDescent="0.25">
      <c r="B2572">
        <v>2.9542712750223882E-2</v>
      </c>
      <c r="C2572">
        <f>$F$103</f>
        <v>0.69099295373513037</v>
      </c>
      <c r="D2572">
        <v>2.9542712750223882E-2</v>
      </c>
      <c r="E2572">
        <f>$F$103</f>
        <v>0.69099295373513037</v>
      </c>
    </row>
    <row r="2573" spans="2:5" x14ac:dyDescent="0.25">
      <c r="B2573">
        <v>2.9900148600339106E-2</v>
      </c>
      <c r="C2573">
        <f>$F$104</f>
        <v>0.73542530741206191</v>
      </c>
      <c r="D2573">
        <v>2.9900148600339106E-2</v>
      </c>
      <c r="E2573">
        <f>$F$104</f>
        <v>0.73542530741206191</v>
      </c>
    </row>
    <row r="2574" spans="2:5" x14ac:dyDescent="0.25">
      <c r="B2574">
        <v>3.0257584450454327E-2</v>
      </c>
      <c r="C2574">
        <f>$F$105</f>
        <v>0.78181060598805563</v>
      </c>
      <c r="D2574">
        <v>3.0257584450454327E-2</v>
      </c>
      <c r="E2574">
        <f>$F$105</f>
        <v>0.78181060598805563</v>
      </c>
    </row>
    <row r="2575" spans="2:5" x14ac:dyDescent="0.25">
      <c r="B2575">
        <v>3.0615020300569552E-2</v>
      </c>
      <c r="C2575">
        <f>$F$106</f>
        <v>0.8301837701064837</v>
      </c>
      <c r="D2575">
        <v>3.0615020300569552E-2</v>
      </c>
      <c r="E2575">
        <f>$F$106</f>
        <v>0.8301837701064837</v>
      </c>
    </row>
    <row r="2576" spans="2:5" x14ac:dyDescent="0.25">
      <c r="B2576">
        <v>3.0972456150684773E-2</v>
      </c>
      <c r="C2576">
        <f>$F$107</f>
        <v>0.88057807199284832</v>
      </c>
      <c r="D2576">
        <v>3.0972456150684773E-2</v>
      </c>
      <c r="E2576">
        <f>$F$107</f>
        <v>0.88057807199284832</v>
      </c>
    </row>
    <row r="2577" spans="2:5" x14ac:dyDescent="0.25">
      <c r="B2577">
        <v>3.1329892000799997E-2</v>
      </c>
      <c r="C2577">
        <f>$F$108</f>
        <v>0.93302505502783251</v>
      </c>
      <c r="D2577">
        <v>3.1329892000799997E-2</v>
      </c>
      <c r="E2577">
        <f>$F$108</f>
        <v>0.93302505502783251</v>
      </c>
    </row>
    <row r="2578" spans="2:5" x14ac:dyDescent="0.25">
      <c r="B2578">
        <v>3.1687327850915215E-2</v>
      </c>
      <c r="C2578">
        <f>$F$109</f>
        <v>0.9875544566583665</v>
      </c>
      <c r="D2578">
        <v>3.1687327850915215E-2</v>
      </c>
      <c r="E2578">
        <f>$F$109</f>
        <v>0.9875544566583665</v>
      </c>
    </row>
    <row r="2579" spans="2:5" x14ac:dyDescent="0.25">
      <c r="B2579">
        <v>3.2044763701030439E-2</v>
      </c>
      <c r="C2579">
        <f>$F$110</f>
        <v>1.0441941348059967</v>
      </c>
      <c r="D2579">
        <v>3.2044763701030439E-2</v>
      </c>
      <c r="E2579">
        <f>$F$110</f>
        <v>1.0441941348059967</v>
      </c>
    </row>
    <row r="2580" spans="2:5" x14ac:dyDescent="0.25">
      <c r="B2580">
        <v>3.2402199551145663E-2</v>
      </c>
      <c r="C2580">
        <f>$F$111</f>
        <v>1.1029699979187118</v>
      </c>
      <c r="D2580">
        <v>3.2402199551145663E-2</v>
      </c>
      <c r="E2580">
        <f>$F$111</f>
        <v>1.1029699979187118</v>
      </c>
    </row>
    <row r="2581" spans="2:5" x14ac:dyDescent="0.25">
      <c r="B2581">
        <v>3.2759635401260881E-2</v>
      </c>
      <c r="C2581">
        <f>$F$112</f>
        <v>1.1639059387995199</v>
      </c>
      <c r="D2581">
        <v>3.2759635401260881E-2</v>
      </c>
      <c r="E2581">
        <f>$F$112</f>
        <v>1.1639059387995199</v>
      </c>
    </row>
    <row r="2582" spans="2:5" x14ac:dyDescent="0.25">
      <c r="B2582">
        <v>3.3117071251376112E-2</v>
      </c>
      <c r="C2582">
        <f>$F$113</f>
        <v>1.227023772332446</v>
      </c>
      <c r="D2582">
        <v>3.3117071251376112E-2</v>
      </c>
      <c r="E2582">
        <f>$F$113</f>
        <v>1.227023772332446</v>
      </c>
    </row>
    <row r="2583" spans="2:5" x14ac:dyDescent="0.25">
      <c r="B2583">
        <v>3.347450710149133E-2</v>
      </c>
      <c r="C2583">
        <f>$F$114</f>
        <v>1.292343177213227</v>
      </c>
      <c r="D2583">
        <v>3.347450710149133E-2</v>
      </c>
      <c r="E2583">
        <f>$F$114</f>
        <v>1.292343177213227</v>
      </c>
    </row>
    <row r="2584" spans="2:5" x14ac:dyDescent="0.25">
      <c r="B2584">
        <v>3.3831942951606554E-2</v>
      </c>
      <c r="C2584">
        <f>$F$115</f>
        <v>1.359881641779954</v>
      </c>
      <c r="D2584">
        <v>3.3831942951606554E-2</v>
      </c>
      <c r="E2584">
        <f>$F$115</f>
        <v>1.359881641779954</v>
      </c>
    </row>
    <row r="2585" spans="2:5" x14ac:dyDescent="0.25">
      <c r="B2585">
        <v>3.4189378801721779E-2</v>
      </c>
      <c r="C2585">
        <f>$F$116</f>
        <v>1.4296544140252698</v>
      </c>
      <c r="D2585">
        <v>3.4189378801721779E-2</v>
      </c>
      <c r="E2585">
        <f>$F$116</f>
        <v>1.4296544140252698</v>
      </c>
    </row>
    <row r="2586" spans="2:5" x14ac:dyDescent="0.25">
      <c r="B2586">
        <v>3.4546814651836996E-2</v>
      </c>
      <c r="C2586">
        <f>$F$117</f>
        <v>1.5016744558602435</v>
      </c>
      <c r="D2586">
        <v>3.4546814651836996E-2</v>
      </c>
      <c r="E2586">
        <f>$F$117</f>
        <v>1.5016744558602435</v>
      </c>
    </row>
    <row r="2587" spans="2:5" x14ac:dyDescent="0.25">
      <c r="B2587">
        <v>3.4904250501952221E-2</v>
      </c>
      <c r="C2587">
        <f>$F$118</f>
        <v>1.5759524016866537</v>
      </c>
      <c r="D2587">
        <v>3.4904250501952221E-2</v>
      </c>
      <c r="E2587">
        <f>$F$118</f>
        <v>1.5759524016866537</v>
      </c>
    </row>
    <row r="2588" spans="2:5" x14ac:dyDescent="0.25">
      <c r="B2588">
        <v>3.5261686352067445E-2</v>
      </c>
      <c r="C2588">
        <f>$F$119</f>
        <v>1.6524965213232192</v>
      </c>
      <c r="D2588">
        <v>3.5261686352067445E-2</v>
      </c>
      <c r="E2588">
        <f>$F$119</f>
        <v>1.6524965213232192</v>
      </c>
    </row>
    <row r="2589" spans="2:5" x14ac:dyDescent="0.25">
      <c r="B2589">
        <v>3.5619122202182663E-2</v>
      </c>
      <c r="C2589">
        <f>$F$120</f>
        <v>1.7313126873184743</v>
      </c>
      <c r="D2589">
        <v>3.5619122202182663E-2</v>
      </c>
      <c r="E2589">
        <f>$F$120</f>
        <v>1.7313126873184743</v>
      </c>
    </row>
    <row r="2590" spans="2:5" x14ac:dyDescent="0.25">
      <c r="B2590">
        <v>3.5976558052297887E-2</v>
      </c>
      <c r="C2590">
        <f>$F$121</f>
        <v>1.8124043466723678</v>
      </c>
      <c r="D2590">
        <v>3.5976558052297887E-2</v>
      </c>
      <c r="E2590">
        <f>$F$121</f>
        <v>1.8124043466723678</v>
      </c>
    </row>
    <row r="2591" spans="2:5" x14ac:dyDescent="0.25">
      <c r="B2591">
        <v>3.6333993902413111E-2</v>
      </c>
      <c r="C2591">
        <f>$F$122</f>
        <v>1.8957724969763265</v>
      </c>
      <c r="D2591">
        <v>3.6333993902413111E-2</v>
      </c>
      <c r="E2591">
        <f>$F$122</f>
        <v>1.8957724969763265</v>
      </c>
    </row>
    <row r="2592" spans="2:5" x14ac:dyDescent="0.25">
      <c r="B2592">
        <v>3.6691429752528329E-2</v>
      </c>
      <c r="C2592">
        <f>$F$123</f>
        <v>1.9814156669712173</v>
      </c>
      <c r="D2592">
        <v>3.6691429752528329E-2</v>
      </c>
      <c r="E2592">
        <f>$F$123</f>
        <v>1.9814156669712173</v>
      </c>
    </row>
    <row r="2593" spans="2:5" x14ac:dyDescent="0.25">
      <c r="B2593">
        <v>3.7048865602643553E-2</v>
      </c>
      <c r="C2593">
        <f>$F$124</f>
        <v>2.0693299015118392</v>
      </c>
      <c r="D2593">
        <v>3.7048865602643553E-2</v>
      </c>
      <c r="E2593">
        <f>$F$124</f>
        <v>2.0693299015118392</v>
      </c>
    </row>
    <row r="2594" spans="2:5" x14ac:dyDescent="0.25">
      <c r="B2594">
        <v>3.7406301452758778E-2</v>
      </c>
      <c r="C2594">
        <f>$F$125</f>
        <v>2.1595087509157023</v>
      </c>
      <c r="D2594">
        <v>3.7406301452758778E-2</v>
      </c>
      <c r="E2594">
        <f>$F$125</f>
        <v>2.1595087509157023</v>
      </c>
    </row>
    <row r="2595" spans="2:5" x14ac:dyDescent="0.25">
      <c r="B2595">
        <v>3.7763737302874002E-2</v>
      </c>
      <c r="C2595">
        <f>$F$126</f>
        <v>2.2519432646649933</v>
      </c>
      <c r="D2595">
        <v>3.7763737302874002E-2</v>
      </c>
      <c r="E2595">
        <f>$F$126</f>
        <v>2.2519432646649933</v>
      </c>
    </row>
    <row r="2596" spans="2:5" x14ac:dyDescent="0.25">
      <c r="B2596">
        <v>3.812117315298922E-2</v>
      </c>
      <c r="C2596">
        <f>$F$127</f>
        <v>2.3466219894197073</v>
      </c>
      <c r="D2596">
        <v>3.812117315298922E-2</v>
      </c>
      <c r="E2596">
        <f>$F$127</f>
        <v>2.3466219894197073</v>
      </c>
    </row>
    <row r="2597" spans="2:5" x14ac:dyDescent="0.25">
      <c r="B2597">
        <v>3.8478609003104444E-2</v>
      </c>
      <c r="C2597">
        <f>$F$128</f>
        <v>2.4435309712922884</v>
      </c>
      <c r="D2597">
        <v>3.8478609003104444E-2</v>
      </c>
      <c r="E2597">
        <f>$F$128</f>
        <v>2.4435309712922884</v>
      </c>
    </row>
    <row r="2598" spans="2:5" x14ac:dyDescent="0.25">
      <c r="B2598">
        <v>3.8836044853219669E-2</v>
      </c>
      <c r="C2598">
        <f>$F$129</f>
        <v>2.5426537623236487</v>
      </c>
      <c r="D2598">
        <v>3.8836044853219669E-2</v>
      </c>
      <c r="E2598">
        <f>$F$129</f>
        <v>2.5426537623236487</v>
      </c>
    </row>
    <row r="2599" spans="2:5" x14ac:dyDescent="0.25">
      <c r="B2599">
        <v>3.9193480703334893E-2</v>
      </c>
      <c r="C2599">
        <f>$F$130</f>
        <v>2.643971431094077</v>
      </c>
      <c r="D2599">
        <v>3.9193480703334893E-2</v>
      </c>
      <c r="E2599">
        <f>$F$130</f>
        <v>2.643971431094077</v>
      </c>
    </row>
    <row r="2600" spans="2:5" x14ac:dyDescent="0.25">
      <c r="B2600">
        <v>3.9550916553450111E-2</v>
      </c>
      <c r="C2600">
        <f>$F$131</f>
        <v>2.7474625773928469</v>
      </c>
      <c r="D2600">
        <v>3.9550916553450111E-2</v>
      </c>
      <c r="E2600">
        <f>$F$131</f>
        <v>2.7474625773928469</v>
      </c>
    </row>
    <row r="2601" spans="2:5" x14ac:dyDescent="0.25">
      <c r="B2601">
        <v>3.9908352403565335E-2</v>
      </c>
      <c r="C2601">
        <f>$F$132</f>
        <v>2.8531033508638477</v>
      </c>
      <c r="D2601">
        <v>3.9908352403565335E-2</v>
      </c>
      <c r="E2601">
        <f>$F$132</f>
        <v>2.8531033508638477</v>
      </c>
    </row>
    <row r="2602" spans="2:5" x14ac:dyDescent="0.25">
      <c r="B2602">
        <v>4.0265788253680559E-2</v>
      </c>
      <c r="C2602">
        <f>$F$133</f>
        <v>2.9608674735378253</v>
      </c>
      <c r="D2602">
        <v>4.0265788253680559E-2</v>
      </c>
      <c r="E2602">
        <f>$F$133</f>
        <v>2.9608674735378253</v>
      </c>
    </row>
    <row r="2603" spans="2:5" x14ac:dyDescent="0.25">
      <c r="B2603">
        <v>4.0623224103795777E-2</v>
      </c>
      <c r="C2603">
        <f>$F$134</f>
        <v>3.0707262661540109</v>
      </c>
      <c r="D2603">
        <v>4.0623224103795777E-2</v>
      </c>
      <c r="E2603">
        <f>$F$134</f>
        <v>3.0707262661540109</v>
      </c>
    </row>
    <row r="2604" spans="2:5" x14ac:dyDescent="0.25">
      <c r="B2604">
        <v>4.0980659953911001E-2</v>
      </c>
      <c r="C2604">
        <f>$F$135</f>
        <v>3.182648678169322</v>
      </c>
      <c r="D2604">
        <v>4.0980659953911001E-2</v>
      </c>
      <c r="E2604">
        <f>$F$135</f>
        <v>3.182648678169322</v>
      </c>
    </row>
    <row r="2605" spans="2:5" x14ac:dyDescent="0.25">
      <c r="B2605">
        <v>4.1338095804026226E-2</v>
      </c>
      <c r="C2605">
        <f>$F$136</f>
        <v>3.296601321346047</v>
      </c>
      <c r="D2605">
        <v>4.1338095804026226E-2</v>
      </c>
      <c r="E2605">
        <f>$F$136</f>
        <v>3.296601321346047</v>
      </c>
    </row>
    <row r="2606" spans="2:5" x14ac:dyDescent="0.25">
      <c r="B2606">
        <v>4.169553165414145E-2</v>
      </c>
      <c r="C2606">
        <f>$F$137</f>
        <v>3.4125485068054116</v>
      </c>
      <c r="D2606">
        <v>4.169553165414145E-2</v>
      </c>
      <c r="E2606">
        <f>$F$137</f>
        <v>3.4125485068054116</v>
      </c>
    </row>
    <row r="2607" spans="2:5" x14ac:dyDescent="0.25">
      <c r="B2607">
        <v>4.2052967504256668E-2</v>
      </c>
      <c r="C2607">
        <f>$F$138</f>
        <v>3.5304522854275393</v>
      </c>
      <c r="D2607">
        <v>4.2052967504256668E-2</v>
      </c>
      <c r="E2607">
        <f>$F$138</f>
        <v>3.5304522854275393</v>
      </c>
    </row>
    <row r="2608" spans="2:5" x14ac:dyDescent="0.25">
      <c r="B2608">
        <v>4.2410403354371892E-2</v>
      </c>
      <c r="C2608">
        <f>$F$139</f>
        <v>3.6502724914763092</v>
      </c>
      <c r="D2608">
        <v>4.2410403354371892E-2</v>
      </c>
      <c r="E2608">
        <f>$F$139</f>
        <v>3.6502724914763092</v>
      </c>
    </row>
    <row r="2609" spans="2:5" x14ac:dyDescent="0.25">
      <c r="B2609">
        <v>4.2767839204487117E-2</v>
      </c>
      <c r="C2609">
        <f>$F$140</f>
        <v>3.7719667893209756</v>
      </c>
      <c r="D2609">
        <v>4.2767839204487117E-2</v>
      </c>
      <c r="E2609">
        <f>$F$140</f>
        <v>3.7719667893209756</v>
      </c>
    </row>
    <row r="2610" spans="2:5" x14ac:dyDescent="0.25">
      <c r="B2610">
        <v>4.3125275054602334E-2</v>
      </c>
      <c r="C2610">
        <f>$F$141</f>
        <v>3.8954907231257141</v>
      </c>
      <c r="D2610">
        <v>4.3125275054602334E-2</v>
      </c>
      <c r="E2610">
        <f>$F$141</f>
        <v>3.8954907231257141</v>
      </c>
    </row>
    <row r="2611" spans="2:5" x14ac:dyDescent="0.25">
      <c r="B2611">
        <v>4.3482710904717559E-2</v>
      </c>
      <c r="C2611">
        <f>$F$142</f>
        <v>4.0207977693724306</v>
      </c>
      <c r="D2611">
        <v>4.3482710904717559E-2</v>
      </c>
      <c r="E2611">
        <f>$F$142</f>
        <v>4.0207977693724306</v>
      </c>
    </row>
    <row r="2612" spans="2:5" x14ac:dyDescent="0.25">
      <c r="B2612">
        <v>4.3840146754832783E-2</v>
      </c>
      <c r="C2612">
        <f>$F$143</f>
        <v>4.1478393920817149</v>
      </c>
      <c r="D2612">
        <v>4.3840146754832783E-2</v>
      </c>
      <c r="E2612">
        <f>$F$143</f>
        <v>4.1478393920817149</v>
      </c>
    </row>
    <row r="2613" spans="2:5" x14ac:dyDescent="0.25">
      <c r="B2613">
        <v>4.4197582604948008E-2</v>
      </c>
      <c r="C2613">
        <f>$F$144</f>
        <v>4.2765651005927516</v>
      </c>
      <c r="D2613">
        <v>4.4197582604948008E-2</v>
      </c>
      <c r="E2613">
        <f>$F$144</f>
        <v>4.2765651005927516</v>
      </c>
    </row>
    <row r="2614" spans="2:5" x14ac:dyDescent="0.25">
      <c r="B2614">
        <v>4.4555018455063225E-2</v>
      </c>
      <c r="C2614">
        <f>$F$145</f>
        <v>4.4069225097619649</v>
      </c>
      <c r="D2614">
        <v>4.4555018455063225E-2</v>
      </c>
      <c r="E2614">
        <f>$F$145</f>
        <v>4.4069225097619649</v>
      </c>
    </row>
    <row r="2615" spans="2:5" x14ac:dyDescent="0.25">
      <c r="B2615">
        <v>4.4912454305178449E-2</v>
      </c>
      <c r="C2615">
        <f>$F$146</f>
        <v>4.538857402439028</v>
      </c>
      <c r="D2615">
        <v>4.4912454305178449E-2</v>
      </c>
      <c r="E2615">
        <f>$F$146</f>
        <v>4.538857402439028</v>
      </c>
    </row>
    <row r="2616" spans="2:5" x14ac:dyDescent="0.25">
      <c r="B2616">
        <v>4.5269890155293674E-2</v>
      </c>
      <c r="C2616">
        <f>$F$147</f>
        <v>4.6723137940759356</v>
      </c>
      <c r="D2616">
        <v>4.5269890155293674E-2</v>
      </c>
      <c r="E2616">
        <f>$F$147</f>
        <v>4.6723137940759356</v>
      </c>
    </row>
    <row r="2617" spans="2:5" x14ac:dyDescent="0.25">
      <c r="B2617">
        <v>4.5627326005408891E-2</v>
      </c>
      <c r="C2617">
        <f>$F$148</f>
        <v>4.807233999326276</v>
      </c>
      <c r="D2617">
        <v>4.5627326005408891E-2</v>
      </c>
      <c r="E2617">
        <f>$F$148</f>
        <v>4.807233999326276</v>
      </c>
    </row>
    <row r="2618" spans="2:5" x14ac:dyDescent="0.25">
      <c r="B2618">
        <v>4.5984761855524116E-2</v>
      </c>
      <c r="C2618">
        <f>$F$149</f>
        <v>4.943558700489282</v>
      </c>
      <c r="D2618">
        <v>4.5984761855524116E-2</v>
      </c>
      <c r="E2618">
        <f>$F$149</f>
        <v>4.943558700489282</v>
      </c>
    </row>
    <row r="2619" spans="2:5" x14ac:dyDescent="0.25">
      <c r="B2619">
        <v>4.634219770563934E-2</v>
      </c>
      <c r="C2619">
        <f>$F$150</f>
        <v>5.0812270176548244</v>
      </c>
      <c r="D2619">
        <v>4.634219770563934E-2</v>
      </c>
      <c r="E2619">
        <f>$F$150</f>
        <v>5.0812270176548244</v>
      </c>
    </row>
    <row r="2620" spans="2:5" x14ac:dyDescent="0.25">
      <c r="B2620">
        <v>4.6699633555754565E-2</v>
      </c>
      <c r="C2620">
        <f>$F$151</f>
        <v>5.2201765804037796</v>
      </c>
      <c r="D2620">
        <v>4.6699633555754565E-2</v>
      </c>
      <c r="E2620">
        <f>$F$151</f>
        <v>5.2201765804037796</v>
      </c>
    </row>
    <row r="2621" spans="2:5" x14ac:dyDescent="0.25">
      <c r="B2621">
        <v>4.7057069405869782E-2</v>
      </c>
      <c r="C2621">
        <f>$F$152</f>
        <v>5.3603436009209071</v>
      </c>
      <c r="D2621">
        <v>4.7057069405869782E-2</v>
      </c>
      <c r="E2621">
        <f>$F$152</f>
        <v>5.3603436009209071</v>
      </c>
    </row>
    <row r="2622" spans="2:5" x14ac:dyDescent="0.25">
      <c r="B2622">
        <v>4.7414505255985007E-2</v>
      </c>
      <c r="C2622">
        <f>$F$153</f>
        <v>5.501662948375837</v>
      </c>
      <c r="D2622">
        <v>4.7414505255985007E-2</v>
      </c>
      <c r="E2622">
        <f>$F$153</f>
        <v>5.501662948375837</v>
      </c>
    </row>
    <row r="2623" spans="2:5" x14ac:dyDescent="0.25">
      <c r="B2623">
        <v>4.7771941106100231E-2</v>
      </c>
      <c r="C2623">
        <f>$F$154</f>
        <v>5.6440682244306446</v>
      </c>
      <c r="D2623">
        <v>4.7771941106100231E-2</v>
      </c>
      <c r="E2623">
        <f>$F$154</f>
        <v>5.6440682244306446</v>
      </c>
    </row>
    <row r="2624" spans="2:5" x14ac:dyDescent="0.25">
      <c r="B2624">
        <v>4.8129376956215456E-2</v>
      </c>
      <c r="C2624">
        <f>$F$155</f>
        <v>5.7874918397326196</v>
      </c>
      <c r="D2624">
        <v>4.8129376956215456E-2</v>
      </c>
      <c r="E2624">
        <f>$F$155</f>
        <v>5.7874918397326196</v>
      </c>
    </row>
    <row r="2625" spans="2:5" x14ac:dyDescent="0.25">
      <c r="B2625">
        <v>4.8486812806330673E-2</v>
      </c>
      <c r="C2625">
        <f>$F$156</f>
        <v>5.9318650912527762</v>
      </c>
      <c r="D2625">
        <v>4.8486812806330673E-2</v>
      </c>
      <c r="E2625">
        <f>$F$156</f>
        <v>5.9318650912527762</v>
      </c>
    </row>
    <row r="2626" spans="2:5" x14ac:dyDescent="0.25">
      <c r="B2626">
        <v>4.8844248656445897E-2</v>
      </c>
      <c r="C2626">
        <f>$F$157</f>
        <v>6.0771182403330943</v>
      </c>
      <c r="D2626">
        <v>4.8844248656445897E-2</v>
      </c>
      <c r="E2626">
        <f>$F$157</f>
        <v>6.0771182403330943</v>
      </c>
    </row>
    <row r="2627" spans="2:5" x14ac:dyDescent="0.25">
      <c r="B2627">
        <v>4.9201684506561122E-2</v>
      </c>
      <c r="C2627">
        <f>$F$158</f>
        <v>6.2231805913056943</v>
      </c>
      <c r="D2627">
        <v>4.9201684506561122E-2</v>
      </c>
      <c r="E2627">
        <f>$F$158</f>
        <v>6.2231805913056943</v>
      </c>
    </row>
    <row r="2628" spans="2:5" x14ac:dyDescent="0.25">
      <c r="B2628">
        <v>4.9559120356676339E-2</v>
      </c>
      <c r="C2628">
        <f>$F$159</f>
        <v>6.3699805705522143</v>
      </c>
      <c r="D2628">
        <v>4.9559120356676339E-2</v>
      </c>
      <c r="E2628">
        <f>$F$159</f>
        <v>6.3699805705522143</v>
      </c>
    </row>
    <row r="2629" spans="2:5" x14ac:dyDescent="0.25">
      <c r="B2629">
        <v>4.9916556206791564E-2</v>
      </c>
      <c r="C2629">
        <f>$F$160</f>
        <v>6.5174458058705982</v>
      </c>
      <c r="D2629">
        <v>4.9916556206791564E-2</v>
      </c>
      <c r="E2629">
        <f>$F$160</f>
        <v>6.5174458058705982</v>
      </c>
    </row>
    <row r="2630" spans="2:5" x14ac:dyDescent="0.25">
      <c r="B2630">
        <v>5.0273992056906788E-2</v>
      </c>
      <c r="C2630">
        <f>$F$161</f>
        <v>6.6655032060229518</v>
      </c>
      <c r="D2630">
        <v>5.0273992056906788E-2</v>
      </c>
      <c r="E2630">
        <f>$F$161</f>
        <v>6.6655032060229518</v>
      </c>
    </row>
    <row r="2631" spans="2:5" x14ac:dyDescent="0.25">
      <c r="B2631">
        <v>5.0631427907022013E-2</v>
      </c>
      <c r="C2631">
        <f>$F$162</f>
        <v>6.8140790403370266</v>
      </c>
      <c r="D2631">
        <v>5.0631427907022013E-2</v>
      </c>
      <c r="E2631">
        <f>$F$162</f>
        <v>6.8140790403370266</v>
      </c>
    </row>
    <row r="2632" spans="2:5" x14ac:dyDescent="0.25">
      <c r="B2632">
        <v>5.098886375713723E-2</v>
      </c>
      <c r="C2632">
        <f>$F$163</f>
        <v>6.9630990182410182</v>
      </c>
      <c r="D2632">
        <v>5.098886375713723E-2</v>
      </c>
      <c r="E2632">
        <f>$F$163</f>
        <v>6.9630990182410182</v>
      </c>
    </row>
    <row r="2633" spans="2:5" x14ac:dyDescent="0.25">
      <c r="B2633">
        <v>5.1346299607252455E-2</v>
      </c>
      <c r="C2633">
        <f>$F$164</f>
        <v>7.112488368609724</v>
      </c>
      <c r="D2633">
        <v>5.1346299607252455E-2</v>
      </c>
      <c r="E2633">
        <f>$F$164</f>
        <v>7.112488368609724</v>
      </c>
    </row>
    <row r="2634" spans="2:5" x14ac:dyDescent="0.25">
      <c r="B2634">
        <v>5.1703735457367679E-2</v>
      </c>
      <c r="C2634">
        <f>$F$165</f>
        <v>7.2621719188086624</v>
      </c>
      <c r="D2634">
        <v>5.1703735457367679E-2</v>
      </c>
      <c r="E2634">
        <f>$F$165</f>
        <v>7.2621719188086624</v>
      </c>
    </row>
    <row r="2635" spans="2:5" x14ac:dyDescent="0.25">
      <c r="B2635">
        <v>5.2061171307482897E-2</v>
      </c>
      <c r="C2635">
        <f>$F$166</f>
        <v>7.4120741733210895</v>
      </c>
      <c r="D2635">
        <v>5.2061171307482897E-2</v>
      </c>
      <c r="E2635">
        <f>$F$166</f>
        <v>7.4120741733210895</v>
      </c>
    </row>
    <row r="2636" spans="2:5" x14ac:dyDescent="0.25">
      <c r="B2636">
        <v>5.2418607157598121E-2</v>
      </c>
      <c r="C2636">
        <f>$F$167</f>
        <v>7.5621193918499028</v>
      </c>
      <c r="D2636">
        <v>5.2418607157598121E-2</v>
      </c>
      <c r="E2636">
        <f>$F$167</f>
        <v>7.5621193918499028</v>
      </c>
    </row>
    <row r="2637" spans="2:5" x14ac:dyDescent="0.25">
      <c r="B2637">
        <v>5.2776043007713346E-2</v>
      </c>
      <c r="C2637">
        <f>$F$168</f>
        <v>7.7122316667889379</v>
      </c>
      <c r="D2637">
        <v>5.2776043007713346E-2</v>
      </c>
      <c r="E2637">
        <f>$F$168</f>
        <v>7.7122316667889379</v>
      </c>
    </row>
    <row r="2638" spans="2:5" x14ac:dyDescent="0.25">
      <c r="B2638">
        <v>5.313347885782857E-2</v>
      </c>
      <c r="C2638">
        <f>$F$169</f>
        <v>7.86233499996061</v>
      </c>
      <c r="D2638">
        <v>5.313347885782857E-2</v>
      </c>
      <c r="E2638">
        <f>$F$169</f>
        <v>7.86233499996061</v>
      </c>
    </row>
    <row r="2639" spans="2:5" x14ac:dyDescent="0.25">
      <c r="B2639">
        <v>5.3490914707943787E-2</v>
      </c>
      <c r="C2639">
        <f>$F$170</f>
        <v>8.0123533785230112</v>
      </c>
      <c r="D2639">
        <v>5.3490914707943787E-2</v>
      </c>
      <c r="E2639">
        <f>$F$170</f>
        <v>8.0123533785230112</v>
      </c>
    </row>
    <row r="2640" spans="2:5" x14ac:dyDescent="0.25">
      <c r="B2640">
        <v>5.3848350558059012E-2</v>
      </c>
      <c r="C2640">
        <f>$F$171</f>
        <v>8.1622108499508865</v>
      </c>
      <c r="D2640">
        <v>5.3848350558059012E-2</v>
      </c>
      <c r="E2640">
        <f>$F$171</f>
        <v>8.1622108499508865</v>
      </c>
    </row>
    <row r="2641" spans="2:5" x14ac:dyDescent="0.25">
      <c r="B2641">
        <v>5.4205786408174236E-2</v>
      </c>
      <c r="C2641">
        <f>$F$172</f>
        <v>8.3118315960012819</v>
      </c>
      <c r="D2641">
        <v>5.4205786408174236E-2</v>
      </c>
      <c r="E2641">
        <f>$F$172</f>
        <v>8.3118315960012819</v>
      </c>
    </row>
    <row r="2642" spans="2:5" x14ac:dyDescent="0.25">
      <c r="B2642">
        <v>5.4494407867594373E-2</v>
      </c>
      <c r="C2642">
        <f>$F$173</f>
        <v>8.4324226091889809</v>
      </c>
      <c r="D2642">
        <v>5.4494407867594373E-2</v>
      </c>
      <c r="E2642">
        <f>$F$173</f>
        <v>8.4324226091889809</v>
      </c>
    </row>
    <row r="2643" spans="2:5" x14ac:dyDescent="0.25">
      <c r="B2643">
        <v>5.4563222258289454E-2</v>
      </c>
      <c r="C2643">
        <f>$F$174</f>
        <v>8.461140005575901</v>
      </c>
      <c r="D2643">
        <v>5.4563222258289454E-2</v>
      </c>
      <c r="E2643">
        <f>$F$174</f>
        <v>8.461140005575901</v>
      </c>
    </row>
    <row r="2644" spans="2:5" x14ac:dyDescent="0.25">
      <c r="B2644">
        <v>5.4920658108404678E-2</v>
      </c>
      <c r="C2644">
        <f>$F$175</f>
        <v>8.6100607463993661</v>
      </c>
      <c r="D2644">
        <v>5.4920658108404678E-2</v>
      </c>
      <c r="E2644">
        <f>$F$175</f>
        <v>8.6100607463993661</v>
      </c>
    </row>
    <row r="2645" spans="2:5" x14ac:dyDescent="0.25">
      <c r="B2645">
        <v>5.5278093958519903E-2</v>
      </c>
      <c r="C2645">
        <f>$F$176</f>
        <v>8.7585188354327084</v>
      </c>
      <c r="D2645">
        <v>5.5278093958519903E-2</v>
      </c>
      <c r="E2645">
        <f>$F$176</f>
        <v>8.7585188354327084</v>
      </c>
    </row>
    <row r="2646" spans="2:5" x14ac:dyDescent="0.25">
      <c r="B2646">
        <v>5.5635529808635127E-2</v>
      </c>
      <c r="C2646">
        <f>$F$177</f>
        <v>8.9064397079499766</v>
      </c>
      <c r="D2646">
        <v>5.5635529808635127E-2</v>
      </c>
      <c r="E2646">
        <f>$F$177</f>
        <v>8.9064397079499766</v>
      </c>
    </row>
    <row r="2647" spans="2:5" x14ac:dyDescent="0.25">
      <c r="B2647">
        <v>5.5992965658750345E-2</v>
      </c>
      <c r="C2647">
        <f>$F$178</f>
        <v>9.0537492852057042</v>
      </c>
      <c r="D2647">
        <v>5.5992965658750345E-2</v>
      </c>
      <c r="E2647">
        <f>$F$178</f>
        <v>9.0537492852057042</v>
      </c>
    </row>
    <row r="2648" spans="2:5" x14ac:dyDescent="0.25">
      <c r="B2648">
        <v>5.6350401508865569E-2</v>
      </c>
      <c r="C2648">
        <f>$F$179</f>
        <v>9.2003740406266026</v>
      </c>
      <c r="D2648">
        <v>5.6350401508865569E-2</v>
      </c>
      <c r="E2648">
        <f>$F$179</f>
        <v>9.2003740406266026</v>
      </c>
    </row>
    <row r="2649" spans="2:5" x14ac:dyDescent="0.25">
      <c r="B2649">
        <v>5.6707837358980794E-2</v>
      </c>
      <c r="C2649">
        <f>$F$180</f>
        <v>9.3462410644675771</v>
      </c>
      <c r="D2649">
        <v>5.6707837358980794E-2</v>
      </c>
      <c r="E2649">
        <f>$F$180</f>
        <v>9.3462410644675771</v>
      </c>
    </row>
    <row r="2650" spans="2:5" x14ac:dyDescent="0.25">
      <c r="B2650">
        <v>5.7065273209096018E-2</v>
      </c>
      <c r="C2650">
        <f>$F$181</f>
        <v>9.4912781268700233</v>
      </c>
      <c r="D2650">
        <v>5.7065273209096018E-2</v>
      </c>
      <c r="E2650">
        <f>$F$181</f>
        <v>9.4912781268700233</v>
      </c>
    </row>
    <row r="2651" spans="2:5" x14ac:dyDescent="0.25">
      <c r="B2651">
        <v>5.7422709059211235E-2</v>
      </c>
      <c r="C2651">
        <f>$F$182</f>
        <v>9.6354137392714261</v>
      </c>
      <c r="D2651">
        <v>5.7422709059211235E-2</v>
      </c>
      <c r="E2651">
        <f>$F$182</f>
        <v>9.6354137392714261</v>
      </c>
    </row>
    <row r="2652" spans="2:5" x14ac:dyDescent="0.25">
      <c r="B2652">
        <v>5.778014490932646E-2</v>
      </c>
      <c r="C2652">
        <f>$F$183</f>
        <v>9.7785772141130192</v>
      </c>
      <c r="D2652">
        <v>5.778014490932646E-2</v>
      </c>
      <c r="E2652">
        <f>$F$183</f>
        <v>9.7785772141130192</v>
      </c>
    </row>
    <row r="2653" spans="2:5" x14ac:dyDescent="0.25">
      <c r="B2653">
        <v>5.8137580759441684E-2</v>
      </c>
      <c r="C2653">
        <f>$F$184</f>
        <v>9.9206987228013261</v>
      </c>
      <c r="D2653">
        <v>5.8137580759441684E-2</v>
      </c>
      <c r="E2653">
        <f>$F$184</f>
        <v>9.9206987228013261</v>
      </c>
    </row>
    <row r="2654" spans="2:5" x14ac:dyDescent="0.25">
      <c r="B2654">
        <v>5.8495016609556902E-2</v>
      </c>
      <c r="C2654">
        <f>$F$185</f>
        <v>10.061709351878882</v>
      </c>
      <c r="D2654">
        <v>5.8495016609556902E-2</v>
      </c>
      <c r="E2654">
        <f>$F$185</f>
        <v>10.061709351878882</v>
      </c>
    </row>
    <row r="2655" spans="2:5" x14ac:dyDescent="0.25">
      <c r="B2655">
        <v>5.8852452459672126E-2</v>
      </c>
      <c r="C2655">
        <f>$F$186</f>
        <v>10.201541157367293</v>
      </c>
      <c r="D2655">
        <v>5.8852452459672126E-2</v>
      </c>
      <c r="E2655">
        <f>$F$186</f>
        <v>10.201541157367293</v>
      </c>
    </row>
    <row r="2656" spans="2:5" x14ac:dyDescent="0.25">
      <c r="B2656">
        <v>5.9209888309787351E-2</v>
      </c>
      <c r="C2656">
        <f>$F$187</f>
        <v>10.340127217245376</v>
      </c>
      <c r="D2656">
        <v>5.9209888309787351E-2</v>
      </c>
      <c r="E2656">
        <f>$F$187</f>
        <v>10.340127217245376</v>
      </c>
    </row>
    <row r="2657" spans="2:5" x14ac:dyDescent="0.25">
      <c r="B2657">
        <v>5.9567324159902575E-2</v>
      </c>
      <c r="C2657">
        <f>$F$188</f>
        <v>10.477401682034197</v>
      </c>
      <c r="D2657">
        <v>5.9567324159902575E-2</v>
      </c>
      <c r="E2657">
        <f>$F$188</f>
        <v>10.477401682034197</v>
      </c>
    </row>
    <row r="2658" spans="2:5" x14ac:dyDescent="0.25">
      <c r="B2658">
        <v>5.9924760010017793E-2</v>
      </c>
      <c r="C2658">
        <f>$F$189</f>
        <v>10.613299823457769</v>
      </c>
      <c r="D2658">
        <v>5.9924760010017793E-2</v>
      </c>
      <c r="E2658">
        <f>$F$189</f>
        <v>10.613299823457769</v>
      </c>
    </row>
    <row r="2659" spans="2:5" x14ac:dyDescent="0.25">
      <c r="B2659">
        <v>6.0282195860133017E-2</v>
      </c>
      <c r="C2659">
        <f>$F$190</f>
        <v>10.747758081157992</v>
      </c>
      <c r="D2659">
        <v>6.0282195860133017E-2</v>
      </c>
      <c r="E2659">
        <f>$F$190</f>
        <v>10.747758081157992</v>
      </c>
    </row>
    <row r="2660" spans="2:5" x14ac:dyDescent="0.25">
      <c r="B2660">
        <v>6.0639631710248242E-2</v>
      </c>
      <c r="C2660">
        <f>$F$191</f>
        <v>10.880714107442936</v>
      </c>
      <c r="D2660">
        <v>6.0639631710248242E-2</v>
      </c>
      <c r="E2660">
        <f>$F$191</f>
        <v>10.880714107442936</v>
      </c>
    </row>
    <row r="2661" spans="2:5" x14ac:dyDescent="0.25">
      <c r="B2661">
        <v>6.0997067560363459E-2</v>
      </c>
      <c r="C2661">
        <f>$F$192</f>
        <v>11.012106810049922</v>
      </c>
      <c r="D2661">
        <v>6.0997067560363459E-2</v>
      </c>
      <c r="E2661">
        <f>$F$192</f>
        <v>11.012106810049922</v>
      </c>
    </row>
    <row r="2662" spans="2:5" x14ac:dyDescent="0.25">
      <c r="B2662">
        <v>6.1354503410478684E-2</v>
      </c>
      <c r="C2662">
        <f>$F$193</f>
        <v>11.141876392912115</v>
      </c>
      <c r="D2662">
        <v>6.1354503410478684E-2</v>
      </c>
      <c r="E2662">
        <f>$F$193</f>
        <v>11.141876392912115</v>
      </c>
    </row>
    <row r="2663" spans="2:5" x14ac:dyDescent="0.25">
      <c r="B2663">
        <v>6.1711939260593908E-2</v>
      </c>
      <c r="C2663">
        <f>$F$194</f>
        <v>11.269964394915064</v>
      </c>
      <c r="D2663">
        <v>6.1711939260593908E-2</v>
      </c>
      <c r="E2663">
        <f>$F$194</f>
        <v>11.269964394915064</v>
      </c>
    </row>
    <row r="2664" spans="2:5" x14ac:dyDescent="0.25">
      <c r="B2664">
        <v>6.2069375110709132E-2</v>
      </c>
      <c r="C2664">
        <f>$F$195</f>
        <v>11.396313726640258</v>
      </c>
      <c r="D2664">
        <v>6.2069375110709132E-2</v>
      </c>
      <c r="E2664">
        <f>$F$195</f>
        <v>11.396313726640258</v>
      </c>
    </row>
    <row r="2665" spans="2:5" x14ac:dyDescent="0.25">
      <c r="B2665">
        <v>6.242681096082435E-2</v>
      </c>
      <c r="C2665">
        <f>$F$196</f>
        <v>11.520868705086238</v>
      </c>
      <c r="D2665">
        <v>6.242681096082435E-2</v>
      </c>
      <c r="E2665">
        <f>$F$196</f>
        <v>11.520868705086238</v>
      </c>
    </row>
    <row r="2666" spans="2:5" x14ac:dyDescent="0.25">
      <c r="B2666">
        <v>6.2784246810939581E-2</v>
      </c>
      <c r="C2666">
        <f>$F$197</f>
        <v>11.643575086371715</v>
      </c>
      <c r="D2666">
        <v>6.2784246810939581E-2</v>
      </c>
      <c r="E2666">
        <f>$F$197</f>
        <v>11.643575086371715</v>
      </c>
    </row>
    <row r="2667" spans="2:5" x14ac:dyDescent="0.25">
      <c r="B2667">
        <v>6.3141682661054799E-2</v>
      </c>
      <c r="C2667">
        <f>$F$198</f>
        <v>11.764380096418218</v>
      </c>
      <c r="D2667">
        <v>6.3141682661054799E-2</v>
      </c>
      <c r="E2667">
        <f>$F$198</f>
        <v>11.764380096418218</v>
      </c>
    </row>
    <row r="2668" spans="2:5" x14ac:dyDescent="0.25">
      <c r="B2668">
        <v>6.3499118511170016E-2</v>
      </c>
      <c r="C2668">
        <f>$F$199</f>
        <v>11.883232459618805</v>
      </c>
      <c r="D2668">
        <v>6.3499118511170016E-2</v>
      </c>
      <c r="E2668">
        <f>$F$199</f>
        <v>11.883232459618805</v>
      </c>
    </row>
    <row r="2669" spans="2:5" x14ac:dyDescent="0.25">
      <c r="B2669">
        <v>6.3856554361285234E-2</v>
      </c>
      <c r="C2669">
        <f>$F$200</f>
        <v>12.00008242550034</v>
      </c>
      <c r="D2669">
        <v>6.3856554361285234E-2</v>
      </c>
      <c r="E2669">
        <f>$F$200</f>
        <v>12.00008242550034</v>
      </c>
    </row>
    <row r="2670" spans="2:5" x14ac:dyDescent="0.25">
      <c r="B2670">
        <v>6.4160758254561537E-2</v>
      </c>
      <c r="C2670">
        <f>$F$201</f>
        <v>12.097916828915618</v>
      </c>
      <c r="D2670">
        <v>6.4160758254561537E-2</v>
      </c>
      <c r="E2670">
        <f>$F$201</f>
        <v>12.097916828915618</v>
      </c>
    </row>
    <row r="2671" spans="2:5" x14ac:dyDescent="0.25">
      <c r="B2671">
        <v>6.4213990211400465E-2</v>
      </c>
      <c r="C2671">
        <f>$F$202</f>
        <v>12.114881793389415</v>
      </c>
      <c r="D2671">
        <v>6.4213990211400465E-2</v>
      </c>
      <c r="E2671">
        <f>$F$202</f>
        <v>12.114881793389415</v>
      </c>
    </row>
    <row r="2672" spans="2:5" x14ac:dyDescent="0.25">
      <c r="B2672">
        <v>6.4571426061515697E-2</v>
      </c>
      <c r="C2672">
        <f>$F$203</f>
        <v>12.227583935093051</v>
      </c>
      <c r="D2672">
        <v>6.4571426061515697E-2</v>
      </c>
      <c r="E2672">
        <f>$F$203</f>
        <v>12.227583935093051</v>
      </c>
    </row>
    <row r="2673" spans="2:5" x14ac:dyDescent="0.25">
      <c r="B2673">
        <v>6.4928861911630914E-2</v>
      </c>
      <c r="C2673">
        <f>$F$204</f>
        <v>12.338143815610634</v>
      </c>
      <c r="D2673">
        <v>6.4928861911630914E-2</v>
      </c>
      <c r="E2673">
        <f>$F$204</f>
        <v>12.338143815610634</v>
      </c>
    </row>
    <row r="2674" spans="2:5" x14ac:dyDescent="0.25">
      <c r="B2674">
        <v>6.5286297761746132E-2</v>
      </c>
      <c r="C2674">
        <f>$F$205</f>
        <v>12.446518011894613</v>
      </c>
      <c r="D2674">
        <v>6.5286297761746132E-2</v>
      </c>
      <c r="E2674">
        <f>$F$205</f>
        <v>12.446518011894613</v>
      </c>
    </row>
    <row r="2675" spans="2:5" x14ac:dyDescent="0.25">
      <c r="B2675">
        <v>6.5643733611861349E-2</v>
      </c>
      <c r="C2675">
        <f>$F$206</f>
        <v>12.552664729677664</v>
      </c>
      <c r="D2675">
        <v>6.5643733611861349E-2</v>
      </c>
      <c r="E2675">
        <f>$F$206</f>
        <v>12.552664729677664</v>
      </c>
    </row>
    <row r="2676" spans="2:5" x14ac:dyDescent="0.25">
      <c r="B2676">
        <v>6.6001169461976567E-2</v>
      </c>
      <c r="C2676">
        <f>$F$207</f>
        <v>12.656543818390753</v>
      </c>
      <c r="D2676">
        <v>6.6001169461976567E-2</v>
      </c>
      <c r="E2676">
        <f>$F$207</f>
        <v>12.656543818390753</v>
      </c>
    </row>
    <row r="2677" spans="2:5" x14ac:dyDescent="0.25">
      <c r="B2677">
        <v>6.6358605312091798E-2</v>
      </c>
      <c r="C2677">
        <f>$F$208</f>
        <v>12.758116784192667</v>
      </c>
      <c r="D2677">
        <v>6.6358605312091798E-2</v>
      </c>
      <c r="E2677">
        <f>$F$208</f>
        <v>12.758116784192667</v>
      </c>
    </row>
    <row r="2678" spans="2:5" x14ac:dyDescent="0.25">
      <c r="B2678">
        <v>6.6716041162207029E-2</v>
      </c>
      <c r="C2678">
        <f>$F$209</f>
        <v>12.857346801139881</v>
      </c>
      <c r="D2678">
        <v>6.6716041162207029E-2</v>
      </c>
      <c r="E2678">
        <f>$F$209</f>
        <v>12.857346801139881</v>
      </c>
    </row>
    <row r="2679" spans="2:5" x14ac:dyDescent="0.25">
      <c r="B2679">
        <v>6.7073477012322247E-2</v>
      </c>
      <c r="C2679">
        <f>$F$210</f>
        <v>12.954198720521308</v>
      </c>
      <c r="D2679">
        <v>6.7073477012322247E-2</v>
      </c>
      <c r="E2679">
        <f>$F$210</f>
        <v>12.954198720521308</v>
      </c>
    </row>
    <row r="2680" spans="2:5" x14ac:dyDescent="0.25">
      <c r="B2680">
        <v>6.7430912862437464E-2</v>
      </c>
      <c r="C2680">
        <f>$F$211</f>
        <v>13.048639078389989</v>
      </c>
      <c r="D2680">
        <v>6.7430912862437464E-2</v>
      </c>
      <c r="E2680">
        <f>$F$211</f>
        <v>13.048639078389989</v>
      </c>
    </row>
    <row r="2681" spans="2:5" x14ac:dyDescent="0.25">
      <c r="B2681">
        <v>6.7788348712552682E-2</v>
      </c>
      <c r="C2681">
        <f>$F$212</f>
        <v>13.140636101319947</v>
      </c>
      <c r="D2681">
        <v>6.7788348712552682E-2</v>
      </c>
      <c r="E2681">
        <f>$F$212</f>
        <v>13.140636101319947</v>
      </c>
    </row>
    <row r="2682" spans="2:5" x14ac:dyDescent="0.25">
      <c r="B2682">
        <v>6.8145784562667913E-2</v>
      </c>
      <c r="C2682">
        <f>$F$213</f>
        <v>13.230159710421816</v>
      </c>
      <c r="D2682">
        <v>6.8145784562667913E-2</v>
      </c>
      <c r="E2682">
        <f>$F$213</f>
        <v>13.230159710421816</v>
      </c>
    </row>
    <row r="2683" spans="2:5" x14ac:dyDescent="0.25">
      <c r="B2683">
        <v>6.8503220412783131E-2</v>
      </c>
      <c r="C2683">
        <f>$F$214</f>
        <v>13.317181523652513</v>
      </c>
      <c r="D2683">
        <v>6.8503220412783131E-2</v>
      </c>
      <c r="E2683">
        <f>$F$214</f>
        <v>13.317181523652513</v>
      </c>
    </row>
    <row r="2684" spans="2:5" x14ac:dyDescent="0.25">
      <c r="B2684">
        <v>6.8860656262898362E-2</v>
      </c>
      <c r="C2684">
        <f>$F$215</f>
        <v>13.401674856450258</v>
      </c>
      <c r="D2684">
        <v>6.8860656262898362E-2</v>
      </c>
      <c r="E2684">
        <f>$F$215</f>
        <v>13.401674856450258</v>
      </c>
    </row>
    <row r="2685" spans="2:5" x14ac:dyDescent="0.25">
      <c r="B2685">
        <v>6.921809211301358E-2</v>
      </c>
      <c r="C2685">
        <f>$F$216</f>
        <v>13.483614720736353</v>
      </c>
      <c r="D2685">
        <v>6.921809211301358E-2</v>
      </c>
      <c r="E2685">
        <f>$F$216</f>
        <v>13.483614720736353</v>
      </c>
    </row>
    <row r="2686" spans="2:5" x14ac:dyDescent="0.25">
      <c r="B2686">
        <v>6.9575527963128797E-2</v>
      </c>
      <c r="C2686">
        <f>$F$217</f>
        <v>13.562977822316261</v>
      </c>
      <c r="D2686">
        <v>6.9575527963128797E-2</v>
      </c>
      <c r="E2686">
        <f>$F$217</f>
        <v>13.562977822316261</v>
      </c>
    </row>
    <row r="2687" spans="2:5" x14ac:dyDescent="0.25">
      <c r="B2687">
        <v>6.9932963813244028E-2</v>
      </c>
      <c r="C2687">
        <f>$F$218</f>
        <v>13.639742556723212</v>
      </c>
      <c r="D2687">
        <v>6.9932963813244028E-2</v>
      </c>
      <c r="E2687">
        <f>$F$218</f>
        <v>13.639742556723212</v>
      </c>
    </row>
    <row r="2688" spans="2:5" x14ac:dyDescent="0.25">
      <c r="B2688">
        <v>7.0290399663359246E-2</v>
      </c>
      <c r="C2688">
        <f>$F$219</f>
        <v>13.71388900353962</v>
      </c>
      <c r="D2688">
        <v>7.0290399663359246E-2</v>
      </c>
      <c r="E2688">
        <f>$F$219</f>
        <v>13.71388900353962</v>
      </c>
    </row>
    <row r="2689" spans="2:5" x14ac:dyDescent="0.25">
      <c r="B2689">
        <v>7.0647835513474463E-2</v>
      </c>
      <c r="C2689">
        <f>$F$220</f>
        <v>13.785398919241363</v>
      </c>
      <c r="D2689">
        <v>7.0647835513474463E-2</v>
      </c>
      <c r="E2689">
        <f>$F$220</f>
        <v>13.785398919241363</v>
      </c>
    </row>
    <row r="2690" spans="2:5" x14ac:dyDescent="0.25">
      <c r="B2690">
        <v>7.1005271363589695E-2</v>
      </c>
      <c r="C2690">
        <f>$F$221</f>
        <v>13.854255728600947</v>
      </c>
      <c r="D2690">
        <v>7.1005271363589695E-2</v>
      </c>
      <c r="E2690">
        <f>$F$221</f>
        <v>13.854255728600947</v>
      </c>
    </row>
    <row r="2691" spans="2:5" x14ac:dyDescent="0.25">
      <c r="B2691">
        <v>7.1362707213704912E-2</v>
      </c>
      <c r="C2691">
        <f>$F$222</f>
        <v>13.920444514697492</v>
      </c>
      <c r="D2691">
        <v>7.1362707213704912E-2</v>
      </c>
      <c r="E2691">
        <f>$F$222</f>
        <v>13.920444514697492</v>
      </c>
    </row>
    <row r="2692" spans="2:5" x14ac:dyDescent="0.25">
      <c r="B2692">
        <v>7.172014306382013E-2</v>
      </c>
      <c r="C2692">
        <f>$F$223</f>
        <v>13.983952007570119</v>
      </c>
      <c r="D2692">
        <v>7.172014306382013E-2</v>
      </c>
      <c r="E2692">
        <f>$F$223</f>
        <v>13.983952007570119</v>
      </c>
    </row>
    <row r="2693" spans="2:5" x14ac:dyDescent="0.25">
      <c r="B2693">
        <v>7.1771862315344367E-2</v>
      </c>
      <c r="C2693">
        <f>$F$224</f>
        <v>13.992918473584336</v>
      </c>
      <c r="D2693">
        <v>7.1771862315344367E-2</v>
      </c>
      <c r="E2693">
        <f>$F$224</f>
        <v>13.992918473584336</v>
      </c>
    </row>
    <row r="2694" spans="2:5" x14ac:dyDescent="0.25">
      <c r="B2694">
        <v>7.2077578913935361E-2</v>
      </c>
      <c r="C2694">
        <f>$F$225</f>
        <v>14.044766571563191</v>
      </c>
      <c r="D2694">
        <v>7.2077578913935361E-2</v>
      </c>
      <c r="E2694">
        <f>$F$225</f>
        <v>14.044766571563191</v>
      </c>
    </row>
    <row r="2695" spans="2:5" x14ac:dyDescent="0.25">
      <c r="B2695">
        <v>7.2435014764050579E-2</v>
      </c>
      <c r="C2695">
        <f>$F$226</f>
        <v>14.102878191403169</v>
      </c>
      <c r="D2695">
        <v>7.2435014764050579E-2</v>
      </c>
      <c r="E2695">
        <f>$F$226</f>
        <v>14.102878191403169</v>
      </c>
    </row>
    <row r="2696" spans="2:5" x14ac:dyDescent="0.25">
      <c r="B2696">
        <v>7.279245061416581E-2</v>
      </c>
      <c r="C2696">
        <f>$F$227</f>
        <v>14.158278457053136</v>
      </c>
      <c r="D2696">
        <v>7.279245061416581E-2</v>
      </c>
      <c r="E2696">
        <f>$F$227</f>
        <v>14.158278457053136</v>
      </c>
    </row>
    <row r="2697" spans="2:5" x14ac:dyDescent="0.25">
      <c r="B2697">
        <v>7.3149886464281028E-2</v>
      </c>
      <c r="C2697">
        <f>$F$228</f>
        <v>14.210960547389375</v>
      </c>
      <c r="D2697">
        <v>7.3149886464281028E-2</v>
      </c>
      <c r="E2697">
        <f>$F$228</f>
        <v>14.210960547389375</v>
      </c>
    </row>
    <row r="2698" spans="2:5" x14ac:dyDescent="0.25">
      <c r="B2698">
        <v>7.3507322314396245E-2</v>
      </c>
      <c r="C2698">
        <f>$F$229</f>
        <v>14.260919212742792</v>
      </c>
      <c r="D2698">
        <v>7.3507322314396245E-2</v>
      </c>
      <c r="E2698">
        <f>$F$229</f>
        <v>14.260919212742792</v>
      </c>
    </row>
    <row r="2699" spans="2:5" x14ac:dyDescent="0.25">
      <c r="B2699">
        <v>7.3864758164511476E-2</v>
      </c>
      <c r="C2699">
        <f>$F$230</f>
        <v>14.308150756353161</v>
      </c>
      <c r="D2699">
        <v>7.3864758164511476E-2</v>
      </c>
      <c r="E2699">
        <f>$F$230</f>
        <v>14.308150756353161</v>
      </c>
    </row>
    <row r="2700" spans="2:5" x14ac:dyDescent="0.25">
      <c r="B2700">
        <v>7.4222194014626694E-2</v>
      </c>
      <c r="C2700">
        <f>$F$231</f>
        <v>14.352653014776525</v>
      </c>
      <c r="D2700">
        <v>7.4222194014626694E-2</v>
      </c>
      <c r="E2700">
        <f>$F$231</f>
        <v>14.352653014776525</v>
      </c>
    </row>
    <row r="2701" spans="2:5" x14ac:dyDescent="0.25">
      <c r="B2701">
        <v>7.4579629864741911E-2</v>
      </c>
      <c r="C2701">
        <f>$F$232</f>
        <v>14.394425337296351</v>
      </c>
      <c r="D2701">
        <v>7.4579629864741911E-2</v>
      </c>
      <c r="E2701">
        <f>$F$232</f>
        <v>14.394425337296351</v>
      </c>
    </row>
    <row r="2702" spans="2:5" x14ac:dyDescent="0.25">
      <c r="B2702">
        <v>7.4937065714857143E-2</v>
      </c>
      <c r="C2702">
        <f>$F$233</f>
        <v>14.433468564377007</v>
      </c>
      <c r="D2702">
        <v>7.4937065714857143E-2</v>
      </c>
      <c r="E2702">
        <f>$F$233</f>
        <v>14.433468564377007</v>
      </c>
    </row>
    <row r="2703" spans="2:5" x14ac:dyDescent="0.25">
      <c r="B2703">
        <v>7.529450156497236E-2</v>
      </c>
      <c r="C2703">
        <f>$F$234</f>
        <v>14.469785005210818</v>
      </c>
      <c r="D2703">
        <v>7.529450156497236E-2</v>
      </c>
      <c r="E2703">
        <f>$F$234</f>
        <v>14.469785005210818</v>
      </c>
    </row>
    <row r="2704" spans="2:5" x14ac:dyDescent="0.25">
      <c r="B2704">
        <v>7.5651937415087578E-2</v>
      </c>
      <c r="C2704">
        <f>$F$235</f>
        <v>14.503378414397879</v>
      </c>
      <c r="D2704">
        <v>7.5651937415087578E-2</v>
      </c>
      <c r="E2704">
        <f>$F$235</f>
        <v>14.503378414397879</v>
      </c>
    </row>
    <row r="2705" spans="2:5" x14ac:dyDescent="0.25">
      <c r="B2705">
        <v>7.6009373265202809E-2</v>
      </c>
      <c r="C2705">
        <f>$F$236</f>
        <v>14.53425396780599</v>
      </c>
      <c r="D2705">
        <v>7.6009373265202809E-2</v>
      </c>
      <c r="E2705">
        <f>$F$236</f>
        <v>14.53425396780599</v>
      </c>
    </row>
    <row r="2706" spans="2:5" x14ac:dyDescent="0.25">
      <c r="B2706">
        <v>7.6366809115318027E-2</v>
      </c>
      <c r="C2706">
        <f>$F$237</f>
        <v>14.562418237655537</v>
      </c>
      <c r="D2706">
        <v>7.6366809115318027E-2</v>
      </c>
      <c r="E2706">
        <f>$F$237</f>
        <v>14.562418237655537</v>
      </c>
    </row>
    <row r="2707" spans="2:5" x14ac:dyDescent="0.25">
      <c r="B2707">
        <v>7.6724244965433258E-2</v>
      </c>
      <c r="C2707">
        <f>$F$238</f>
        <v>14.587879166870236</v>
      </c>
      <c r="D2707">
        <v>7.6724244965433258E-2</v>
      </c>
      <c r="E2707">
        <f>$F$238</f>
        <v>14.587879166870236</v>
      </c>
    </row>
    <row r="2708" spans="2:5" x14ac:dyDescent="0.25">
      <c r="B2708">
        <v>7.7081680815548476E-2</v>
      </c>
      <c r="C2708">
        <f>$F$239</f>
        <v>14.610646042741209</v>
      </c>
      <c r="D2708">
        <v>7.7081680815548476E-2</v>
      </c>
      <c r="E2708">
        <f>$F$239</f>
        <v>14.610646042741209</v>
      </c>
    </row>
    <row r="2709" spans="2:5" x14ac:dyDescent="0.25">
      <c r="B2709">
        <v>7.7439116665663693E-2</v>
      </c>
      <c r="C2709">
        <f>$F$240</f>
        <v>14.630729469943075</v>
      </c>
      <c r="D2709">
        <v>7.7439116665663693E-2</v>
      </c>
      <c r="E2709">
        <f>$F$240</f>
        <v>14.630729469943075</v>
      </c>
    </row>
    <row r="2710" spans="2:5" x14ac:dyDescent="0.25">
      <c r="B2710">
        <v>7.7796552515778924E-2</v>
      </c>
      <c r="C2710">
        <f>$F$241</f>
        <v>14.648141342950467</v>
      </c>
      <c r="D2710">
        <v>7.7796552515778924E-2</v>
      </c>
      <c r="E2710">
        <f>$F$241</f>
        <v>14.648141342950467</v>
      </c>
    </row>
    <row r="2711" spans="2:5" x14ac:dyDescent="0.25">
      <c r="B2711">
        <v>7.8153988365894142E-2</v>
      </c>
      <c r="C2711">
        <f>$F$242</f>
        <v>14.662894817890198</v>
      </c>
      <c r="D2711">
        <v>7.8153988365894142E-2</v>
      </c>
      <c r="E2711">
        <f>$F$242</f>
        <v>14.662894817890198</v>
      </c>
    </row>
    <row r="2712" spans="2:5" x14ac:dyDescent="0.25">
      <c r="B2712">
        <v>7.851142421600936E-2</v>
      </c>
      <c r="C2712">
        <f>$F$243</f>
        <v>14.675004283878714</v>
      </c>
      <c r="D2712">
        <v>7.851142421600936E-2</v>
      </c>
      <c r="E2712">
        <f>$F$243</f>
        <v>14.675004283878714</v>
      </c>
    </row>
    <row r="2713" spans="2:5" x14ac:dyDescent="0.25">
      <c r="B2713">
        <v>7.87058553656447E-2</v>
      </c>
      <c r="C2713">
        <f>$F$244</f>
        <v>14.680486573788656</v>
      </c>
      <c r="D2713">
        <v>7.87058553656447E-2</v>
      </c>
      <c r="E2713">
        <f>$F$244</f>
        <v>14.680486573788656</v>
      </c>
    </row>
    <row r="2714" spans="2:5" x14ac:dyDescent="0.25">
      <c r="B2714">
        <v>7.8868860066124591E-2</v>
      </c>
      <c r="C2714">
        <f>$F$245</f>
        <v>14.684485333878191</v>
      </c>
      <c r="D2714">
        <v>7.8868860066124591E-2</v>
      </c>
      <c r="E2714">
        <f>$F$245</f>
        <v>14.684485333878191</v>
      </c>
    </row>
    <row r="2715" spans="2:5" x14ac:dyDescent="0.25">
      <c r="B2715">
        <v>7.9226295916239808E-2</v>
      </c>
      <c r="C2715">
        <f>$F$246</f>
        <v>14.691354735118242</v>
      </c>
      <c r="D2715">
        <v>7.9226295916239808E-2</v>
      </c>
      <c r="E2715">
        <f>$F$246</f>
        <v>14.691354735118242</v>
      </c>
    </row>
    <row r="2716" spans="2:5" x14ac:dyDescent="0.25">
      <c r="B2716">
        <v>7.9583731766355026E-2</v>
      </c>
      <c r="C2716">
        <f>$F$247</f>
        <v>14.695630399118855</v>
      </c>
      <c r="D2716">
        <v>7.9583731766355026E-2</v>
      </c>
      <c r="E2716">
        <f>$F$247</f>
        <v>14.695630399118855</v>
      </c>
    </row>
    <row r="2717" spans="2:5" x14ac:dyDescent="0.25">
      <c r="B2717">
        <v>7.9941167616470257E-2</v>
      </c>
      <c r="C2717">
        <f>$F$248</f>
        <v>14.697331351356926</v>
      </c>
      <c r="D2717">
        <v>7.9941167616470257E-2</v>
      </c>
      <c r="E2717">
        <f>$F$248</f>
        <v>14.697331351356926</v>
      </c>
    </row>
    <row r="2718" spans="2:5" x14ac:dyDescent="0.25">
      <c r="B2718">
        <v>0.08</v>
      </c>
      <c r="C2718">
        <f>$F$249</f>
        <v>14.697365926066905</v>
      </c>
      <c r="D2718">
        <v>0.08</v>
      </c>
      <c r="E2718">
        <f>$F$249</f>
        <v>14.697365926066905</v>
      </c>
    </row>
    <row r="2719" spans="2:5" x14ac:dyDescent="0.25">
      <c r="B2719">
        <v>8.0298603466585475E-2</v>
      </c>
      <c r="C2719">
        <f>$F$250</f>
        <v>14.696477700612055</v>
      </c>
      <c r="D2719">
        <v>8.0298603466585475E-2</v>
      </c>
      <c r="E2719">
        <f>$F$250</f>
        <v>14.696477700612055</v>
      </c>
    </row>
    <row r="2720" spans="2:5" x14ac:dyDescent="0.25">
      <c r="B2720">
        <v>8.0656039316700692E-2</v>
      </c>
      <c r="C2720">
        <f>$F$251</f>
        <v>14.693090608031262</v>
      </c>
      <c r="D2720">
        <v>8.0656039316700692E-2</v>
      </c>
      <c r="E2720">
        <f>$F$251</f>
        <v>14.693090608031262</v>
      </c>
    </row>
    <row r="2721" spans="2:5" x14ac:dyDescent="0.25">
      <c r="B2721">
        <v>8.1013475166815924E-2</v>
      </c>
      <c r="C2721">
        <f>$F$252</f>
        <v>14.68719225595096</v>
      </c>
      <c r="D2721">
        <v>8.1013475166815924E-2</v>
      </c>
      <c r="E2721">
        <f>$F$252</f>
        <v>14.68719225595096</v>
      </c>
    </row>
    <row r="2722" spans="2:5" x14ac:dyDescent="0.25">
      <c r="B2722">
        <v>8.1370911016931141E-2</v>
      </c>
      <c r="C2722">
        <f>$F$253</f>
        <v>14.67880581650793</v>
      </c>
      <c r="D2722">
        <v>8.1370911016931141E-2</v>
      </c>
      <c r="E2722">
        <f>$F$253</f>
        <v>14.67880581650793</v>
      </c>
    </row>
    <row r="2723" spans="2:5" x14ac:dyDescent="0.25">
      <c r="B2723">
        <v>8.1728346867046373E-2</v>
      </c>
      <c r="C2723">
        <f>$F$254</f>
        <v>14.667955420081418</v>
      </c>
      <c r="D2723">
        <v>8.1728346867046373E-2</v>
      </c>
      <c r="E2723">
        <f>$F$254</f>
        <v>14.667955420081418</v>
      </c>
    </row>
    <row r="2724" spans="2:5" x14ac:dyDescent="0.25">
      <c r="B2724">
        <v>8.208578271716159E-2</v>
      </c>
      <c r="C2724">
        <f>$F$255</f>
        <v>14.654666123594032</v>
      </c>
      <c r="D2724">
        <v>8.208578271716159E-2</v>
      </c>
      <c r="E2724">
        <f>$F$255</f>
        <v>14.654666123594032</v>
      </c>
    </row>
    <row r="2725" spans="2:5" x14ac:dyDescent="0.25">
      <c r="B2725">
        <v>8.2443218567276808E-2</v>
      </c>
      <c r="C2725">
        <f>$F$256</f>
        <v>14.638963878712209</v>
      </c>
      <c r="D2725">
        <v>8.2443218567276808E-2</v>
      </c>
      <c r="E2725">
        <f>$F$256</f>
        <v>14.638963878712209</v>
      </c>
    </row>
    <row r="2726" spans="2:5" x14ac:dyDescent="0.25">
      <c r="B2726">
        <v>8.2800654417392039E-2</v>
      </c>
      <c r="C2726">
        <f>$F$257</f>
        <v>14.620875499972797</v>
      </c>
      <c r="D2726">
        <v>8.2800654417392039E-2</v>
      </c>
      <c r="E2726">
        <f>$F$257</f>
        <v>14.620875499972797</v>
      </c>
    </row>
    <row r="2727" spans="2:5" x14ac:dyDescent="0.25">
      <c r="B2727">
        <v>8.3158090267507256E-2</v>
      </c>
      <c r="C2727">
        <f>$F$258</f>
        <v>14.600428632874191</v>
      </c>
      <c r="D2727">
        <v>8.3158090267507256E-2</v>
      </c>
      <c r="E2727">
        <f>$F$258</f>
        <v>14.600428632874191</v>
      </c>
    </row>
    <row r="2728" spans="2:5" x14ac:dyDescent="0.25">
      <c r="B2728">
        <v>8.3515526117622474E-2</v>
      </c>
      <c r="C2728">
        <f>$F$259</f>
        <v>14.577651721957842</v>
      </c>
      <c r="D2728">
        <v>8.3515526117622474E-2</v>
      </c>
      <c r="E2728">
        <f>$F$259</f>
        <v>14.577651721957842</v>
      </c>
    </row>
    <row r="2729" spans="2:5" x14ac:dyDescent="0.25">
      <c r="B2729">
        <v>8.3872961967737705E-2</v>
      </c>
      <c r="C2729">
        <f>$F$260</f>
        <v>14.552573978914143</v>
      </c>
      <c r="D2729">
        <v>8.3872961967737705E-2</v>
      </c>
      <c r="E2729">
        <f>$F$260</f>
        <v>14.552573978914143</v>
      </c>
    </row>
    <row r="2730" spans="2:5" x14ac:dyDescent="0.25">
      <c r="B2730">
        <v>8.4230397817852923E-2</v>
      </c>
      <c r="C2730">
        <f>$F$261</f>
        <v>14.525225350741914</v>
      </c>
      <c r="D2730">
        <v>8.4230397817852923E-2</v>
      </c>
      <c r="E2730">
        <f>$F$261</f>
        <v>14.525225350741914</v>
      </c>
    </row>
    <row r="2731" spans="2:5" x14ac:dyDescent="0.25">
      <c r="B2731">
        <v>8.458783366796814E-2</v>
      </c>
      <c r="C2731">
        <f>$F$262</f>
        <v>14.495636487987458</v>
      </c>
      <c r="D2731">
        <v>8.458783366796814E-2</v>
      </c>
      <c r="E2731">
        <f>$F$262</f>
        <v>14.495636487987458</v>
      </c>
    </row>
    <row r="2732" spans="2:5" x14ac:dyDescent="0.25">
      <c r="B2732">
        <v>8.4945269518083372E-2</v>
      </c>
      <c r="C2732">
        <f>$F$263</f>
        <v>14.463838713095482</v>
      </c>
      <c r="D2732">
        <v>8.4945269518083372E-2</v>
      </c>
      <c r="E2732">
        <f>$F$263</f>
        <v>14.463838713095482</v>
      </c>
    </row>
    <row r="2733" spans="2:5" x14ac:dyDescent="0.25">
      <c r="B2733">
        <v>8.5302705368198589E-2</v>
      </c>
      <c r="C2733">
        <f>$F$264</f>
        <v>14.429863988893485</v>
      </c>
      <c r="D2733">
        <v>8.5302705368198589E-2</v>
      </c>
      <c r="E2733">
        <f>$F$264</f>
        <v>14.429863988893485</v>
      </c>
    </row>
    <row r="2734" spans="2:5" x14ac:dyDescent="0.25">
      <c r="B2734">
        <v>8.5547550921533252E-2</v>
      </c>
      <c r="C2734">
        <f>$F$265</f>
        <v>14.405351554295384</v>
      </c>
      <c r="D2734">
        <v>8.5547550921533252E-2</v>
      </c>
      <c r="E2734">
        <f>$F$265</f>
        <v>14.405351554295384</v>
      </c>
    </row>
    <row r="2735" spans="2:5" x14ac:dyDescent="0.25">
      <c r="B2735">
        <v>8.5660141218313807E-2</v>
      </c>
      <c r="C2735">
        <f>$F$266</f>
        <v>14.393744887241018</v>
      </c>
      <c r="D2735">
        <v>8.5660141218313807E-2</v>
      </c>
      <c r="E2735">
        <f>$F$266</f>
        <v>14.393744887241018</v>
      </c>
    </row>
    <row r="2736" spans="2:5" x14ac:dyDescent="0.25">
      <c r="B2736">
        <v>8.6017577068429038E-2</v>
      </c>
      <c r="C2736">
        <f>$F$267</f>
        <v>14.355514557863508</v>
      </c>
      <c r="D2736">
        <v>8.6017577068429038E-2</v>
      </c>
      <c r="E2736">
        <f>$F$267</f>
        <v>14.355514557863508</v>
      </c>
    </row>
    <row r="2737" spans="2:5" x14ac:dyDescent="0.25">
      <c r="B2737">
        <v>8.6375012918544256E-2</v>
      </c>
      <c r="C2737">
        <f>$F$268</f>
        <v>14.315206697399603</v>
      </c>
      <c r="D2737">
        <v>8.6375012918544256E-2</v>
      </c>
      <c r="E2737">
        <f>$F$268</f>
        <v>14.315206697399603</v>
      </c>
    </row>
    <row r="2738" spans="2:5" x14ac:dyDescent="0.25">
      <c r="B2738">
        <v>8.6732448768659487E-2</v>
      </c>
      <c r="C2738">
        <f>$F$269</f>
        <v>14.272855518680998</v>
      </c>
      <c r="D2738">
        <v>8.6732448768659487E-2</v>
      </c>
      <c r="E2738">
        <f>$F$269</f>
        <v>14.272855518680998</v>
      </c>
    </row>
    <row r="2739" spans="2:5" x14ac:dyDescent="0.25">
      <c r="B2739">
        <v>8.7089884618774704E-2</v>
      </c>
      <c r="C2739">
        <f>$F$270</f>
        <v>14.228495720271175</v>
      </c>
      <c r="D2739">
        <v>8.7089884618774704E-2</v>
      </c>
      <c r="E2739">
        <f>$F$270</f>
        <v>14.228495720271175</v>
      </c>
    </row>
    <row r="2740" spans="2:5" x14ac:dyDescent="0.25">
      <c r="B2740">
        <v>8.7447320468889922E-2</v>
      </c>
      <c r="C2740">
        <f>$F$271</f>
        <v>14.182162456279944</v>
      </c>
      <c r="D2740">
        <v>8.7447320468889922E-2</v>
      </c>
      <c r="E2740">
        <f>$F$271</f>
        <v>14.182162456279944</v>
      </c>
    </row>
    <row r="2741" spans="2:5" x14ac:dyDescent="0.25">
      <c r="B2741">
        <v>8.7804756319005153E-2</v>
      </c>
      <c r="C2741">
        <f>$F$272</f>
        <v>14.133891306478777</v>
      </c>
      <c r="D2741">
        <v>8.7804756319005153E-2</v>
      </c>
      <c r="E2741">
        <f>$F$272</f>
        <v>14.133891306478777</v>
      </c>
    </row>
    <row r="2742" spans="2:5" x14ac:dyDescent="0.25">
      <c r="B2742">
        <v>8.8162192169120371E-2</v>
      </c>
      <c r="C2742">
        <f>$F$273</f>
        <v>14.08371824673303</v>
      </c>
      <c r="D2742">
        <v>8.8162192169120371E-2</v>
      </c>
      <c r="E2742">
        <f>$F$273</f>
        <v>14.08371824673303</v>
      </c>
    </row>
    <row r="2743" spans="2:5" x14ac:dyDescent="0.25">
      <c r="B2743">
        <v>8.8519628019235588E-2</v>
      </c>
      <c r="C2743">
        <f>$F$274</f>
        <v>14.031679619770925</v>
      </c>
      <c r="D2743">
        <v>8.8519628019235588E-2</v>
      </c>
      <c r="E2743">
        <f>$F$274</f>
        <v>14.031679619770925</v>
      </c>
    </row>
    <row r="2744" spans="2:5" x14ac:dyDescent="0.25">
      <c r="B2744">
        <v>8.887706386935082E-2</v>
      </c>
      <c r="C2744">
        <f>$F$275</f>
        <v>13.977812106308706</v>
      </c>
      <c r="D2744">
        <v>8.887706386935082E-2</v>
      </c>
      <c r="E2744">
        <f>$F$275</f>
        <v>13.977812106308706</v>
      </c>
    </row>
    <row r="2745" spans="2:5" x14ac:dyDescent="0.25">
      <c r="B2745">
        <v>8.9234499719466037E-2</v>
      </c>
      <c r="C2745">
        <f>$F$276</f>
        <v>13.922152696545357</v>
      </c>
      <c r="D2745">
        <v>8.9234499719466037E-2</v>
      </c>
      <c r="E2745">
        <f>$F$276</f>
        <v>13.922152696545357</v>
      </c>
    </row>
    <row r="2746" spans="2:5" x14ac:dyDescent="0.25">
      <c r="B2746">
        <v>8.9591935569581255E-2</v>
      </c>
      <c r="C2746">
        <f>$F$277</f>
        <v>13.864738662047083</v>
      </c>
      <c r="D2746">
        <v>8.9591935569581255E-2</v>
      </c>
      <c r="E2746">
        <f>$F$277</f>
        <v>13.864738662047083</v>
      </c>
    </row>
    <row r="2747" spans="2:5" x14ac:dyDescent="0.25">
      <c r="B2747">
        <v>8.9949371419696486E-2</v>
      </c>
      <c r="C2747">
        <f>$F$278</f>
        <v>13.805607528032096</v>
      </c>
      <c r="D2747">
        <v>8.9949371419696486E-2</v>
      </c>
      <c r="E2747">
        <f>$F$278</f>
        <v>13.805607528032096</v>
      </c>
    </row>
    <row r="2748" spans="2:5" x14ac:dyDescent="0.25">
      <c r="B2748">
        <v>9.0306807269811704E-2</v>
      </c>
      <c r="C2748">
        <f>$F$279</f>
        <v>13.744797046075554</v>
      </c>
      <c r="D2748">
        <v>9.0306807269811704E-2</v>
      </c>
      <c r="E2748">
        <f>$F$279</f>
        <v>13.744797046075554</v>
      </c>
    </row>
    <row r="2749" spans="2:5" x14ac:dyDescent="0.25">
      <c r="B2749">
        <v>9.0664243119926935E-2</v>
      </c>
      <c r="C2749">
        <f>$F$280</f>
        <v>13.682345167242266</v>
      </c>
      <c r="D2749">
        <v>9.0664243119926935E-2</v>
      </c>
      <c r="E2749">
        <f>$F$280</f>
        <v>13.682345167242266</v>
      </c>
    </row>
    <row r="2750" spans="2:5" x14ac:dyDescent="0.25">
      <c r="B2750">
        <v>9.1021678970042152E-2</v>
      </c>
      <c r="C2750">
        <f>$F$281</f>
        <v>13.618290015664726</v>
      </c>
      <c r="D2750">
        <v>9.1021678970042152E-2</v>
      </c>
      <c r="E2750">
        <f>$F$281</f>
        <v>13.618290015664726</v>
      </c>
    </row>
    <row r="2751" spans="2:5" x14ac:dyDescent="0.25">
      <c r="B2751">
        <v>9.137911482015737E-2</v>
      </c>
      <c r="C2751">
        <f>$F$282</f>
        <v>13.552669862575641</v>
      </c>
      <c r="D2751">
        <v>9.137911482015737E-2</v>
      </c>
      <c r="E2751">
        <f>$F$282</f>
        <v>13.552669862575641</v>
      </c>
    </row>
    <row r="2752" spans="2:5" x14ac:dyDescent="0.25">
      <c r="B2752">
        <v>9.1736550670272601E-2</v>
      </c>
      <c r="C2752">
        <f>$F$283</f>
        <v>13.485523100805947</v>
      </c>
      <c r="D2752">
        <v>9.1736550670272601E-2</v>
      </c>
      <c r="E2752">
        <f>$F$283</f>
        <v>13.485523100805947</v>
      </c>
    </row>
    <row r="2753" spans="2:5" x14ac:dyDescent="0.25">
      <c r="B2753">
        <v>9.2093986520387819E-2</v>
      </c>
      <c r="C2753">
        <f>$F$284</f>
        <v>13.416888219760864</v>
      </c>
      <c r="D2753">
        <v>9.2093986520387819E-2</v>
      </c>
      <c r="E2753">
        <f>$F$284</f>
        <v>13.416888219760864</v>
      </c>
    </row>
    <row r="2754" spans="2:5" x14ac:dyDescent="0.25">
      <c r="B2754">
        <v>9.2451422370503036E-2</v>
      </c>
      <c r="C2754">
        <f>$F$285</f>
        <v>13.346803780879901</v>
      </c>
      <c r="D2754">
        <v>9.2451422370503036E-2</v>
      </c>
      <c r="E2754">
        <f>$F$285</f>
        <v>13.346803780879901</v>
      </c>
    </row>
    <row r="2755" spans="2:5" x14ac:dyDescent="0.25">
      <c r="B2755">
        <v>9.2738248026394077E-2</v>
      </c>
      <c r="C2755">
        <f>$F$286</f>
        <v>13.289542049183209</v>
      </c>
      <c r="D2755">
        <v>9.2738248026394077E-2</v>
      </c>
      <c r="E2755">
        <f>$F$286</f>
        <v>13.289542049183209</v>
      </c>
    </row>
    <row r="2756" spans="2:5" x14ac:dyDescent="0.25">
      <c r="B2756">
        <v>9.2808858220618268E-2</v>
      </c>
      <c r="C2756">
        <f>$F$287</f>
        <v>13.275308393593969</v>
      </c>
      <c r="D2756">
        <v>9.2808858220618268E-2</v>
      </c>
      <c r="E2756">
        <f>$F$287</f>
        <v>13.275308393593969</v>
      </c>
    </row>
    <row r="2757" spans="2:5" x14ac:dyDescent="0.25">
      <c r="B2757">
        <v>9.3166294070733485E-2</v>
      </c>
      <c r="C2757">
        <f>$F$288</f>
        <v>13.202440691782195</v>
      </c>
      <c r="D2757">
        <v>9.3166294070733485E-2</v>
      </c>
      <c r="E2757">
        <f>$F$288</f>
        <v>13.202440691782195</v>
      </c>
    </row>
    <row r="2758" spans="2:5" x14ac:dyDescent="0.25">
      <c r="B2758">
        <v>9.3523729920848703E-2</v>
      </c>
      <c r="C2758">
        <f>$F$289</f>
        <v>13.128239310741854</v>
      </c>
      <c r="D2758">
        <v>9.3523729920848703E-2</v>
      </c>
      <c r="E2758">
        <f>$F$289</f>
        <v>13.128239310741854</v>
      </c>
    </row>
    <row r="2759" spans="2:5" x14ac:dyDescent="0.25">
      <c r="B2759">
        <v>9.3881165770963934E-2</v>
      </c>
      <c r="C2759">
        <f>$F$290</f>
        <v>13.05274286467157</v>
      </c>
      <c r="D2759">
        <v>9.3881165770963934E-2</v>
      </c>
      <c r="E2759">
        <f>$F$290</f>
        <v>13.05274286467157</v>
      </c>
    </row>
    <row r="2760" spans="2:5" x14ac:dyDescent="0.25">
      <c r="B2760">
        <v>9.4238601621079152E-2</v>
      </c>
      <c r="C2760">
        <f>$F$291</f>
        <v>12.975989924679311</v>
      </c>
      <c r="D2760">
        <v>9.4238601621079152E-2</v>
      </c>
      <c r="E2760">
        <f>$F$291</f>
        <v>12.975989924679311</v>
      </c>
    </row>
    <row r="2761" spans="2:5" x14ac:dyDescent="0.25">
      <c r="B2761">
        <v>9.4596037471194369E-2</v>
      </c>
      <c r="C2761">
        <f>$F$292</f>
        <v>12.898018997315967</v>
      </c>
      <c r="D2761">
        <v>9.4596037471194369E-2</v>
      </c>
      <c r="E2761">
        <f>$F$292</f>
        <v>12.898018997315967</v>
      </c>
    </row>
    <row r="2762" spans="2:5" x14ac:dyDescent="0.25">
      <c r="B2762">
        <v>9.49534733213096E-2</v>
      </c>
      <c r="C2762">
        <f>$F$293</f>
        <v>12.818868503642515</v>
      </c>
      <c r="D2762">
        <v>9.49534733213096E-2</v>
      </c>
      <c r="E2762">
        <f>$F$293</f>
        <v>12.818868503642515</v>
      </c>
    </row>
    <row r="2763" spans="2:5" x14ac:dyDescent="0.25">
      <c r="B2763">
        <v>9.5310909171424818E-2</v>
      </c>
      <c r="C2763">
        <f>$F$294</f>
        <v>12.738576758830513</v>
      </c>
      <c r="D2763">
        <v>9.5310909171424818E-2</v>
      </c>
      <c r="E2763">
        <f>$F$294</f>
        <v>12.738576758830513</v>
      </c>
    </row>
    <row r="2764" spans="2:5" x14ac:dyDescent="0.25">
      <c r="B2764">
        <v>9.5668345021540049E-2</v>
      </c>
      <c r="C2764">
        <f>$F$295</f>
        <v>12.657181952304446</v>
      </c>
      <c r="D2764">
        <v>9.5668345021540049E-2</v>
      </c>
      <c r="E2764">
        <f>$F$295</f>
        <v>12.657181952304446</v>
      </c>
    </row>
    <row r="2765" spans="2:5" x14ac:dyDescent="0.25">
      <c r="B2765">
        <v>9.6025780871655267E-2</v>
      </c>
      <c r="C2765">
        <f>$F$296</f>
        <v>12.574722128423293</v>
      </c>
      <c r="D2765">
        <v>9.6025780871655267E-2</v>
      </c>
      <c r="E2765">
        <f>$F$296</f>
        <v>12.574722128423293</v>
      </c>
    </row>
    <row r="2766" spans="2:5" x14ac:dyDescent="0.25">
      <c r="B2766">
        <v>9.6383216721770484E-2</v>
      </c>
      <c r="C2766">
        <f>$F$297</f>
        <v>12.491235167706046</v>
      </c>
      <c r="D2766">
        <v>9.6383216721770484E-2</v>
      </c>
      <c r="E2766">
        <f>$F$297</f>
        <v>12.491235167706046</v>
      </c>
    </row>
    <row r="2767" spans="2:5" x14ac:dyDescent="0.25">
      <c r="B2767">
        <v>9.6740652571885716E-2</v>
      </c>
      <c r="C2767">
        <f>$F$298</f>
        <v>12.406758768603522</v>
      </c>
      <c r="D2767">
        <v>9.6740652571885716E-2</v>
      </c>
      <c r="E2767">
        <f>$F$298</f>
        <v>12.406758768603522</v>
      </c>
    </row>
    <row r="2768" spans="2:5" x14ac:dyDescent="0.25">
      <c r="B2768">
        <v>9.7098088422000933E-2</v>
      </c>
      <c r="C2768">
        <f>$F$299</f>
        <v>12.321330429813447</v>
      </c>
      <c r="D2768">
        <v>9.7098088422000933E-2</v>
      </c>
      <c r="E2768">
        <f>$F$299</f>
        <v>12.321330429813447</v>
      </c>
    </row>
    <row r="2769" spans="2:5" x14ac:dyDescent="0.25">
      <c r="B2769">
        <v>9.7455524272116151E-2</v>
      </c>
      <c r="C2769">
        <f>$F$300</f>
        <v>12.234987433144532</v>
      </c>
      <c r="D2769">
        <v>9.7455524272116151E-2</v>
      </c>
      <c r="E2769">
        <f>$F$300</f>
        <v>12.234987433144532</v>
      </c>
    </row>
    <row r="2770" spans="2:5" x14ac:dyDescent="0.25">
      <c r="B2770">
        <v>9.7812960122231382E-2</v>
      </c>
      <c r="C2770">
        <f>$F$301</f>
        <v>12.147766826923069</v>
      </c>
      <c r="D2770">
        <v>9.7812960122231382E-2</v>
      </c>
      <c r="E2770">
        <f>$F$301</f>
        <v>12.147766826923069</v>
      </c>
    </row>
    <row r="2771" spans="2:5" x14ac:dyDescent="0.25">
      <c r="B2771">
        <v>9.81703959723466E-2</v>
      </c>
      <c r="C2771">
        <f>$F$302</f>
        <v>12.059705409948284</v>
      </c>
      <c r="D2771">
        <v>9.81703959723466E-2</v>
      </c>
      <c r="E2771">
        <f>$F$302</f>
        <v>12.059705409948284</v>
      </c>
    </row>
    <row r="2772" spans="2:5" x14ac:dyDescent="0.25">
      <c r="B2772">
        <v>9.8527831822461817E-2</v>
      </c>
      <c r="C2772">
        <f>$F$303</f>
        <v>11.970839715987596</v>
      </c>
      <c r="D2772">
        <v>9.8527831822461817E-2</v>
      </c>
      <c r="E2772">
        <f>$F$303</f>
        <v>11.970839715987596</v>
      </c>
    </row>
    <row r="2773" spans="2:5" x14ac:dyDescent="0.25">
      <c r="B2773">
        <v>9.8885267672577049E-2</v>
      </c>
      <c r="C2773">
        <f>$F$304</f>
        <v>11.881205998817896</v>
      </c>
      <c r="D2773">
        <v>9.8885267672577049E-2</v>
      </c>
      <c r="E2773">
        <f>$F$304</f>
        <v>11.881205998817896</v>
      </c>
    </row>
    <row r="2774" spans="2:5" x14ac:dyDescent="0.25">
      <c r="B2774">
        <v>9.9242703522692266E-2</v>
      </c>
      <c r="C2774">
        <f>$F$305</f>
        <v>11.790840217803776</v>
      </c>
      <c r="D2774">
        <v>9.9242703522692266E-2</v>
      </c>
      <c r="E2774">
        <f>$F$305</f>
        <v>11.790840217803776</v>
      </c>
    </row>
    <row r="2775" spans="2:5" x14ac:dyDescent="0.25">
      <c r="B2775">
        <v>9.9600139372807497E-2</v>
      </c>
      <c r="C2775">
        <f>$F$306</f>
        <v>11.699778024014215</v>
      </c>
      <c r="D2775">
        <v>9.9600139372807497E-2</v>
      </c>
      <c r="E2775">
        <f>$F$306</f>
        <v>11.699778024014215</v>
      </c>
    </row>
    <row r="2776" spans="2:5" x14ac:dyDescent="0.25">
      <c r="B2776">
        <v>9.9957575222922715E-2</v>
      </c>
      <c r="C2776">
        <f>$F$307</f>
        <v>11.608054746874785</v>
      </c>
      <c r="D2776">
        <v>9.9957575222922715E-2</v>
      </c>
      <c r="E2776">
        <f>$F$307</f>
        <v>11.608054746874785</v>
      </c>
    </row>
    <row r="2777" spans="2:5" x14ac:dyDescent="0.25">
      <c r="B2777">
        <v>0.10031501107303793</v>
      </c>
      <c r="C2777">
        <f>$F$308</f>
        <v>11.515705381348145</v>
      </c>
      <c r="D2777">
        <v>0.10031501107303793</v>
      </c>
      <c r="E2777">
        <f>$F$308</f>
        <v>11.515705381348145</v>
      </c>
    </row>
    <row r="2778" spans="2:5" x14ac:dyDescent="0.25">
      <c r="B2778">
        <v>0.10067244692315316</v>
      </c>
      <c r="C2778">
        <f>$F$309</f>
        <v>11.42276457564444</v>
      </c>
      <c r="D2778">
        <v>0.10067244692315316</v>
      </c>
      <c r="E2778">
        <f>$F$309</f>
        <v>11.42276457564444</v>
      </c>
    </row>
    <row r="2779" spans="2:5" x14ac:dyDescent="0.25">
      <c r="B2779">
        <v>0.10081727869941826</v>
      </c>
      <c r="C2779">
        <f>$F$310</f>
        <v>11.384944742605487</v>
      </c>
      <c r="D2779">
        <v>0.10081727869941826</v>
      </c>
      <c r="E2779">
        <f>$F$310</f>
        <v>11.384944742605487</v>
      </c>
    </row>
    <row r="2780" spans="2:5" x14ac:dyDescent="0.25">
      <c r="B2780">
        <v>0.10102988277326838</v>
      </c>
      <c r="C2780">
        <f>$F$311</f>
        <v>11.329266619452293</v>
      </c>
      <c r="D2780">
        <v>0.10102988277326838</v>
      </c>
      <c r="E2780">
        <f>$F$311</f>
        <v>11.329266619452293</v>
      </c>
    </row>
    <row r="2781" spans="2:5" x14ac:dyDescent="0.25">
      <c r="B2781">
        <v>0.1013873186233836</v>
      </c>
      <c r="C2781">
        <f>$F$312</f>
        <v>11.235245432689867</v>
      </c>
      <c r="D2781">
        <v>0.1013873186233836</v>
      </c>
      <c r="E2781">
        <f>$F$312</f>
        <v>11.235245432689867</v>
      </c>
    </row>
    <row r="2782" spans="2:5" x14ac:dyDescent="0.25">
      <c r="B2782">
        <v>0.10174475447349883</v>
      </c>
      <c r="C2782">
        <f>$F$313</f>
        <v>11.140734554767549</v>
      </c>
      <c r="D2782">
        <v>0.10174475447349883</v>
      </c>
      <c r="E2782">
        <f>$F$313</f>
        <v>11.140734554767549</v>
      </c>
    </row>
    <row r="2783" spans="2:5" x14ac:dyDescent="0.25">
      <c r="B2783">
        <v>0.10210219032361405</v>
      </c>
      <c r="C2783">
        <f>$F$314</f>
        <v>11.045767134361125</v>
      </c>
      <c r="D2783">
        <v>0.10210219032361405</v>
      </c>
      <c r="E2783">
        <f>$F$314</f>
        <v>11.045767134361125</v>
      </c>
    </row>
    <row r="2784" spans="2:5" x14ac:dyDescent="0.25">
      <c r="B2784">
        <v>0.10245962617372927</v>
      </c>
      <c r="C2784">
        <f>$F$315</f>
        <v>10.95037591968503</v>
      </c>
      <c r="D2784">
        <v>0.10245962617372927</v>
      </c>
      <c r="E2784">
        <f>$F$315</f>
        <v>10.95037591968503</v>
      </c>
    </row>
    <row r="2785" spans="2:5" x14ac:dyDescent="0.25">
      <c r="B2785">
        <v>0.1028170620238445</v>
      </c>
      <c r="C2785">
        <f>$F$316</f>
        <v>10.854593249265024</v>
      </c>
      <c r="D2785">
        <v>0.1028170620238445</v>
      </c>
      <c r="E2785">
        <f>$F$316</f>
        <v>10.854593249265024</v>
      </c>
    </row>
    <row r="2786" spans="2:5" x14ac:dyDescent="0.25">
      <c r="B2786">
        <v>0.10317449787395971</v>
      </c>
      <c r="C2786">
        <f>$F$317</f>
        <v>10.758451043199006</v>
      </c>
      <c r="D2786">
        <v>0.10317449787395971</v>
      </c>
      <c r="E2786">
        <f>$F$317</f>
        <v>10.758451043199006</v>
      </c>
    </row>
    <row r="2787" spans="2:5" x14ac:dyDescent="0.25">
      <c r="B2787">
        <v>0.10353193372407493</v>
      </c>
      <c r="C2787">
        <f>$F$318</f>
        <v>10.661980794905</v>
      </c>
      <c r="D2787">
        <v>0.10353193372407493</v>
      </c>
      <c r="E2787">
        <f>$F$318</f>
        <v>10.661980794905</v>
      </c>
    </row>
    <row r="2788" spans="2:5" x14ac:dyDescent="0.25">
      <c r="B2788">
        <v>0.10388936957419016</v>
      </c>
      <c r="C2788">
        <f>$F$319</f>
        <v>10.565213563344763</v>
      </c>
      <c r="D2788">
        <v>0.10388936957419016</v>
      </c>
      <c r="E2788">
        <f>$F$319</f>
        <v>10.565213563344763</v>
      </c>
    </row>
    <row r="2789" spans="2:5" x14ac:dyDescent="0.25">
      <c r="B2789">
        <v>0.10424680542430538</v>
      </c>
      <c r="C2789">
        <f>$F$320</f>
        <v>10.468179965718909</v>
      </c>
      <c r="D2789">
        <v>0.10424680542430538</v>
      </c>
      <c r="E2789">
        <f>$F$320</f>
        <v>10.468179965718909</v>
      </c>
    </row>
    <row r="2790" spans="2:5" x14ac:dyDescent="0.25">
      <c r="B2790">
        <v>0.10460424127442061</v>
      </c>
      <c r="C2790">
        <f>$F$321</f>
        <v>10.370910170627029</v>
      </c>
      <c r="D2790">
        <v>0.10460424127442061</v>
      </c>
      <c r="E2790">
        <f>$F$321</f>
        <v>10.370910170627029</v>
      </c>
    </row>
    <row r="2791" spans="2:5" x14ac:dyDescent="0.25">
      <c r="B2791">
        <v>0.10496167712453583</v>
      </c>
      <c r="C2791">
        <f>$F$322</f>
        <v>10.273433891682677</v>
      </c>
      <c r="D2791">
        <v>0.10496167712453583</v>
      </c>
      <c r="E2791">
        <f>$F$322</f>
        <v>10.273433891682677</v>
      </c>
    </row>
    <row r="2792" spans="2:5" x14ac:dyDescent="0.25">
      <c r="B2792">
        <v>0.10531911297465105</v>
      </c>
      <c r="C2792">
        <f>$F$323</f>
        <v>10.175780381579447</v>
      </c>
      <c r="D2792">
        <v>0.10531911297465105</v>
      </c>
      <c r="E2792">
        <f>$F$323</f>
        <v>10.175780381579447</v>
      </c>
    </row>
    <row r="2793" spans="2:5" x14ac:dyDescent="0.25">
      <c r="B2793">
        <v>0.10567654882476628</v>
      </c>
      <c r="C2793">
        <f>$F$324</f>
        <v>10.0779784265968</v>
      </c>
      <c r="D2793">
        <v>0.10567654882476628</v>
      </c>
      <c r="E2793">
        <f>$F$324</f>
        <v>10.0779784265968</v>
      </c>
    </row>
    <row r="2794" spans="2:5" x14ac:dyDescent="0.25">
      <c r="B2794">
        <v>0.1060339846748815</v>
      </c>
      <c r="C2794">
        <f>$F$325</f>
        <v>9.9800563415415695</v>
      </c>
      <c r="D2794">
        <v>0.1060339846748815</v>
      </c>
      <c r="E2794">
        <f>$F$325</f>
        <v>9.9800563415415695</v>
      </c>
    </row>
    <row r="2795" spans="2:5" x14ac:dyDescent="0.25">
      <c r="B2795">
        <v>0.10639142052499671</v>
      </c>
      <c r="C2795">
        <f>$F$326</f>
        <v>9.8820419651135563</v>
      </c>
      <c r="D2795">
        <v>0.10639142052499671</v>
      </c>
      <c r="E2795">
        <f>$F$326</f>
        <v>9.8820419651135563</v>
      </c>
    </row>
    <row r="2796" spans="2:5" x14ac:dyDescent="0.25">
      <c r="B2796">
        <v>0.10674885637511194</v>
      </c>
      <c r="C2796">
        <f>$F$327</f>
        <v>9.7839626556906367</v>
      </c>
      <c r="D2796">
        <v>0.10674885637511194</v>
      </c>
      <c r="E2796">
        <f>$F$327</f>
        <v>9.7839626556906367</v>
      </c>
    </row>
    <row r="2797" spans="2:5" x14ac:dyDescent="0.25">
      <c r="B2797">
        <v>0.10710629222522716</v>
      </c>
      <c r="C2797">
        <f>$F$328</f>
        <v>9.6858452875222021</v>
      </c>
      <c r="D2797">
        <v>0.10710629222522716</v>
      </c>
      <c r="E2797">
        <f>$F$328</f>
        <v>9.6858452875222021</v>
      </c>
    </row>
    <row r="2798" spans="2:5" x14ac:dyDescent="0.25">
      <c r="B2798">
        <v>0.10746372807534238</v>
      </c>
      <c r="C2798">
        <f>$F$329</f>
        <v>9.5877162473246873</v>
      </c>
      <c r="D2798">
        <v>0.10746372807534238</v>
      </c>
      <c r="E2798">
        <f>$F$329</f>
        <v>9.5877162473246873</v>
      </c>
    </row>
    <row r="2799" spans="2:5" x14ac:dyDescent="0.25">
      <c r="B2799">
        <v>0.10782116392545761</v>
      </c>
      <c r="C2799">
        <f>$F$330</f>
        <v>9.4896014312696391</v>
      </c>
      <c r="D2799">
        <v>0.10782116392545761</v>
      </c>
      <c r="E2799">
        <f>$F$330</f>
        <v>9.4896014312696391</v>
      </c>
    </row>
    <row r="2800" spans="2:5" x14ac:dyDescent="0.25">
      <c r="B2800">
        <v>0.10817859977557283</v>
      </c>
      <c r="C2800">
        <f>$F$331</f>
        <v>9.3915262423568961</v>
      </c>
      <c r="D2800">
        <v>0.10817859977557283</v>
      </c>
      <c r="E2800">
        <f>$F$331</f>
        <v>9.3915262423568961</v>
      </c>
    </row>
    <row r="2801" spans="2:5" x14ac:dyDescent="0.25">
      <c r="B2801">
        <v>0.10853603562568806</v>
      </c>
      <c r="C2801">
        <f>$F$332</f>
        <v>9.2935155881630784</v>
      </c>
      <c r="D2801">
        <v>0.10853603562568806</v>
      </c>
      <c r="E2801">
        <f>$F$332</f>
        <v>9.2935155881630784</v>
      </c>
    </row>
    <row r="2802" spans="2:5" x14ac:dyDescent="0.25">
      <c r="B2802">
        <v>0.10889347147580328</v>
      </c>
      <c r="C2802">
        <f>$F$333</f>
        <v>9.1955938789571903</v>
      </c>
      <c r="D2802">
        <v>0.10889347147580328</v>
      </c>
      <c r="E2802">
        <f>$F$333</f>
        <v>9.1955938789571903</v>
      </c>
    </row>
    <row r="2803" spans="2:5" x14ac:dyDescent="0.25">
      <c r="B2803">
        <v>0.10925090732591849</v>
      </c>
      <c r="C2803">
        <f>$F$334</f>
        <v>9.0977850261759041</v>
      </c>
      <c r="D2803">
        <v>0.10925090732591849</v>
      </c>
      <c r="E2803">
        <f>$F$334</f>
        <v>9.0977850261759041</v>
      </c>
    </row>
    <row r="2804" spans="2:5" x14ac:dyDescent="0.25">
      <c r="B2804">
        <v>0.10960834317603373</v>
      </c>
      <c r="C2804">
        <f>$F$335</f>
        <v>9.000112441247186</v>
      </c>
      <c r="D2804">
        <v>0.10960834317603373</v>
      </c>
      <c r="E2804">
        <f>$F$335</f>
        <v>9.000112441247186</v>
      </c>
    </row>
    <row r="2805" spans="2:5" x14ac:dyDescent="0.25">
      <c r="B2805">
        <v>0.10996577902614894</v>
      </c>
      <c r="C2805">
        <f>$F$336</f>
        <v>8.9025990347568591</v>
      </c>
      <c r="D2805">
        <v>0.10996577902614894</v>
      </c>
      <c r="E2805">
        <f>$F$336</f>
        <v>8.9025990347568591</v>
      </c>
    </row>
    <row r="2806" spans="2:5" x14ac:dyDescent="0.25">
      <c r="B2806">
        <v>0.11032321487626416</v>
      </c>
      <c r="C2806">
        <f>$F$337</f>
        <v>8.8052672159455483</v>
      </c>
      <c r="D2806">
        <v>0.11032321487626416</v>
      </c>
      <c r="E2806">
        <f>$F$337</f>
        <v>8.8052672159455483</v>
      </c>
    </row>
    <row r="2807" spans="2:5" x14ac:dyDescent="0.25">
      <c r="B2807">
        <v>0.11068065072637939</v>
      </c>
      <c r="C2807">
        <f>$F$338</f>
        <v>8.7081388925310534</v>
      </c>
      <c r="D2807">
        <v>0.11068065072637939</v>
      </c>
      <c r="E2807">
        <f>$F$338</f>
        <v>8.7081388925310534</v>
      </c>
    </row>
    <row r="2808" spans="2:5" x14ac:dyDescent="0.25">
      <c r="B2808">
        <v>0.11077610131128557</v>
      </c>
      <c r="C2808">
        <f>$F$339</f>
        <v>8.6822386714538897</v>
      </c>
      <c r="D2808">
        <v>0.11077610131128557</v>
      </c>
      <c r="E2808">
        <f>$F$339</f>
        <v>8.6822386714538897</v>
      </c>
    </row>
    <row r="2809" spans="2:5" x14ac:dyDescent="0.25">
      <c r="B2809">
        <v>0.11103808657649461</v>
      </c>
      <c r="C2809">
        <f>$F$340</f>
        <v>8.6112354708438019</v>
      </c>
      <c r="D2809">
        <v>0.11103808657649461</v>
      </c>
      <c r="E2809">
        <f>$F$340</f>
        <v>8.6112354708438019</v>
      </c>
    </row>
    <row r="2810" spans="2:5" x14ac:dyDescent="0.25">
      <c r="B2810">
        <v>0.11139552242660983</v>
      </c>
      <c r="C2810">
        <f>$F$341</f>
        <v>8.5145778562696357</v>
      </c>
      <c r="D2810">
        <v>0.11139552242660983</v>
      </c>
      <c r="E2810">
        <f>$F$341</f>
        <v>8.5145778562696357</v>
      </c>
    </row>
    <row r="2811" spans="2:5" x14ac:dyDescent="0.25">
      <c r="B2811">
        <v>0.11175295827672506</v>
      </c>
      <c r="C2811">
        <f>$F$342</f>
        <v>8.4181864539887918</v>
      </c>
      <c r="D2811">
        <v>0.11175295827672506</v>
      </c>
      <c r="E2811">
        <f>$F$342</f>
        <v>8.4181864539887918</v>
      </c>
    </row>
    <row r="2812" spans="2:5" x14ac:dyDescent="0.25">
      <c r="B2812">
        <v>0.11211039412684028</v>
      </c>
      <c r="C2812">
        <f>$F$343</f>
        <v>8.3220811700032318</v>
      </c>
      <c r="D2812">
        <v>0.11211039412684028</v>
      </c>
      <c r="E2812">
        <f>$F$343</f>
        <v>8.3220811700032318</v>
      </c>
    </row>
    <row r="2813" spans="2:5" x14ac:dyDescent="0.25">
      <c r="B2813">
        <v>0.11246782997695549</v>
      </c>
      <c r="C2813">
        <f>$F$344</f>
        <v>8.2262814124445178</v>
      </c>
      <c r="D2813">
        <v>0.11246782997695549</v>
      </c>
      <c r="E2813">
        <f>$F$344</f>
        <v>8.2262814124445178</v>
      </c>
    </row>
    <row r="2814" spans="2:5" x14ac:dyDescent="0.25">
      <c r="B2814">
        <v>0.11282526582707073</v>
      </c>
      <c r="C2814">
        <f>$F$345</f>
        <v>8.1308060931513637</v>
      </c>
      <c r="D2814">
        <v>0.11282526582707073</v>
      </c>
      <c r="E2814">
        <f>$F$345</f>
        <v>8.1308060931513637</v>
      </c>
    </row>
    <row r="2815" spans="2:5" x14ac:dyDescent="0.25">
      <c r="B2815">
        <v>0.11318270167718594</v>
      </c>
      <c r="C2815">
        <f>$F$346</f>
        <v>8.0356736295103186</v>
      </c>
      <c r="D2815">
        <v>0.11318270167718594</v>
      </c>
      <c r="E2815">
        <f>$F$346</f>
        <v>8.0356736295103186</v>
      </c>
    </row>
    <row r="2816" spans="2:5" x14ac:dyDescent="0.25">
      <c r="B2816">
        <v>0.11354013752730117</v>
      </c>
      <c r="C2816">
        <f>$F$347</f>
        <v>7.9409019465494168</v>
      </c>
      <c r="D2816">
        <v>0.11354013752730117</v>
      </c>
      <c r="E2816">
        <f>$F$347</f>
        <v>7.9409019465494168</v>
      </c>
    </row>
    <row r="2817" spans="2:5" x14ac:dyDescent="0.25">
      <c r="B2817">
        <v>0.11389757337741639</v>
      </c>
      <c r="C2817">
        <f>$F$348</f>
        <v>7.8465084792772348</v>
      </c>
      <c r="D2817">
        <v>0.11389757337741639</v>
      </c>
      <c r="E2817">
        <f>$F$348</f>
        <v>7.8465084792772348</v>
      </c>
    </row>
    <row r="2818" spans="2:5" x14ac:dyDescent="0.25">
      <c r="B2818">
        <v>0.11425500922753161</v>
      </c>
      <c r="C2818">
        <f>$F$349</f>
        <v>7.7525101752580579</v>
      </c>
      <c r="D2818">
        <v>0.11425500922753161</v>
      </c>
      <c r="E2818">
        <f>$F$349</f>
        <v>7.7525101752580579</v>
      </c>
    </row>
    <row r="2819" spans="2:5" x14ac:dyDescent="0.25">
      <c r="B2819">
        <v>0.11461244507764684</v>
      </c>
      <c r="C2819">
        <f>$F$350</f>
        <v>7.6589234974154872</v>
      </c>
      <c r="D2819">
        <v>0.11461244507764684</v>
      </c>
      <c r="E2819">
        <f>$F$350</f>
        <v>7.6589234974154872</v>
      </c>
    </row>
    <row r="2820" spans="2:5" x14ac:dyDescent="0.25">
      <c r="B2820">
        <v>0.11496988092776206</v>
      </c>
      <c r="C2820">
        <f>$F$351</f>
        <v>7.5657644270554476</v>
      </c>
      <c r="D2820">
        <v>0.11496988092776206</v>
      </c>
      <c r="E2820">
        <f>$F$351</f>
        <v>7.5657644270554476</v>
      </c>
    </row>
    <row r="2821" spans="2:5" x14ac:dyDescent="0.25">
      <c r="B2821">
        <v>0.11532731677787728</v>
      </c>
      <c r="C2821">
        <f>$F$352</f>
        <v>7.4730484671002184</v>
      </c>
      <c r="D2821">
        <v>0.11532731677787728</v>
      </c>
      <c r="E2821">
        <f>$F$352</f>
        <v>7.4730484671002184</v>
      </c>
    </row>
    <row r="2822" spans="2:5" x14ac:dyDescent="0.25">
      <c r="B2822">
        <v>0.11568475262799251</v>
      </c>
      <c r="C2822">
        <f>$F$353</f>
        <v>7.3807906455261705</v>
      </c>
      <c r="D2822">
        <v>0.11568475262799251</v>
      </c>
      <c r="E2822">
        <f>$F$353</f>
        <v>7.3807906455261705</v>
      </c>
    </row>
    <row r="2823" spans="2:5" x14ac:dyDescent="0.25">
      <c r="B2823">
        <v>0.11604218847810772</v>
      </c>
      <c r="C2823">
        <f>$F$354</f>
        <v>7.289005518996456</v>
      </c>
      <c r="D2823">
        <v>0.11604218847810772</v>
      </c>
      <c r="E2823">
        <f>$F$354</f>
        <v>7.289005518996456</v>
      </c>
    </row>
    <row r="2824" spans="2:5" x14ac:dyDescent="0.25">
      <c r="B2824">
        <v>0.11639962432822294</v>
      </c>
      <c r="C2824">
        <f>$F$355</f>
        <v>7.1977071766800282</v>
      </c>
      <c r="D2824">
        <v>0.11639962432822294</v>
      </c>
      <c r="E2824">
        <f>$F$355</f>
        <v>7.1977071766800282</v>
      </c>
    </row>
    <row r="2825" spans="2:5" x14ac:dyDescent="0.25">
      <c r="B2825">
        <v>0.11675706017833817</v>
      </c>
      <c r="C2825">
        <f>$F$356</f>
        <v>7.1069092442501507</v>
      </c>
      <c r="D2825">
        <v>0.11675706017833817</v>
      </c>
      <c r="E2825">
        <f>$F$356</f>
        <v>7.1069092442501507</v>
      </c>
    </row>
    <row r="2826" spans="2:5" x14ac:dyDescent="0.25">
      <c r="B2826">
        <v>0.11711449602845339</v>
      </c>
      <c r="C2826">
        <f>$F$357</f>
        <v>7.0166248880540829</v>
      </c>
      <c r="D2826">
        <v>0.11711449602845339</v>
      </c>
      <c r="E2826">
        <f>$F$357</f>
        <v>7.0166248880540829</v>
      </c>
    </row>
    <row r="2827" spans="2:5" x14ac:dyDescent="0.25">
      <c r="B2827">
        <v>0.11747193187856861</v>
      </c>
      <c r="C2827">
        <f>$F$358</f>
        <v>6.9268668194456495</v>
      </c>
      <c r="D2827">
        <v>0.11747193187856861</v>
      </c>
      <c r="E2827">
        <f>$F$358</f>
        <v>6.9268668194456495</v>
      </c>
    </row>
    <row r="2828" spans="2:5" x14ac:dyDescent="0.25">
      <c r="B2828">
        <v>0.11782936772868384</v>
      </c>
      <c r="C2828">
        <f>$F$359</f>
        <v>6.8376472992745851</v>
      </c>
      <c r="D2828">
        <v>0.11782936772868384</v>
      </c>
      <c r="E2828">
        <f>$F$359</f>
        <v>6.8376472992745851</v>
      </c>
    </row>
    <row r="2829" spans="2:5" x14ac:dyDescent="0.25">
      <c r="B2829">
        <v>0.11818680357879906</v>
      </c>
      <c r="C2829">
        <f>$F$360</f>
        <v>6.748978142522585</v>
      </c>
      <c r="D2829">
        <v>0.11818680357879906</v>
      </c>
      <c r="E2829">
        <f>$F$360</f>
        <v>6.748978142522585</v>
      </c>
    </row>
    <row r="2830" spans="2:5" x14ac:dyDescent="0.25">
      <c r="B2830">
        <v>0.11854423942891429</v>
      </c>
      <c r="C2830">
        <f>$F$361</f>
        <v>6.6608707230820619</v>
      </c>
      <c r="D2830">
        <v>0.11854423942891429</v>
      </c>
      <c r="E2830">
        <f>$F$361</f>
        <v>6.6608707230820619</v>
      </c>
    </row>
    <row r="2831" spans="2:5" x14ac:dyDescent="0.25">
      <c r="B2831">
        <v>0.11890167527902951</v>
      </c>
      <c r="C2831">
        <f>$F$362</f>
        <v>6.5733359786663943</v>
      </c>
      <c r="D2831">
        <v>0.11890167527902951</v>
      </c>
      <c r="E2831">
        <f>$F$362</f>
        <v>6.5733359786663943</v>
      </c>
    </row>
    <row r="2832" spans="2:5" x14ac:dyDescent="0.25">
      <c r="B2832">
        <v>0.11925911112914472</v>
      </c>
      <c r="C2832">
        <f>$F$363</f>
        <v>6.4863844158484341</v>
      </c>
      <c r="D2832">
        <v>0.11925911112914472</v>
      </c>
      <c r="E2832">
        <f>$F$363</f>
        <v>6.4863844158484341</v>
      </c>
    </row>
    <row r="2833" spans="2:5" x14ac:dyDescent="0.25">
      <c r="B2833">
        <v>0.11961654697925996</v>
      </c>
      <c r="C2833">
        <f>$F$364</f>
        <v>6.4000261152170239</v>
      </c>
      <c r="D2833">
        <v>0.11961654697925996</v>
      </c>
      <c r="E2833">
        <f>$F$364</f>
        <v>6.4000261152170239</v>
      </c>
    </row>
    <row r="2834" spans="2:5" x14ac:dyDescent="0.25">
      <c r="B2834">
        <v>0.11997398282937517</v>
      </c>
      <c r="C2834">
        <f>$F$365</f>
        <v>6.3142707366461543</v>
      </c>
      <c r="D2834">
        <v>0.11997398282937517</v>
      </c>
      <c r="E2834">
        <f>$F$365</f>
        <v>6.3142707366461543</v>
      </c>
    </row>
    <row r="2835" spans="2:5" x14ac:dyDescent="0.25">
      <c r="B2835">
        <v>0.12033141867949039</v>
      </c>
      <c r="C2835">
        <f>$F$366</f>
        <v>6.2291275246702575</v>
      </c>
      <c r="D2835">
        <v>0.12033141867949039</v>
      </c>
      <c r="E2835">
        <f>$F$366</f>
        <v>6.2291275246702575</v>
      </c>
    </row>
    <row r="2836" spans="2:5" x14ac:dyDescent="0.25">
      <c r="B2836">
        <v>0.12068885452960562</v>
      </c>
      <c r="C2836">
        <f>$F$367</f>
        <v>6.1446053139573324</v>
      </c>
      <c r="D2836">
        <v>0.12068885452960562</v>
      </c>
      <c r="E2836">
        <f>$F$367</f>
        <v>6.1446053139573324</v>
      </c>
    </row>
    <row r="2837" spans="2:5" x14ac:dyDescent="0.25">
      <c r="B2837">
        <v>0.12104629037972084</v>
      </c>
      <c r="C2837">
        <f>$F$368</f>
        <v>6.0607125348756981</v>
      </c>
      <c r="D2837">
        <v>0.12104629037972084</v>
      </c>
      <c r="E2837">
        <f>$F$368</f>
        <v>6.0607125348756981</v>
      </c>
    </row>
    <row r="2838" spans="2:5" x14ac:dyDescent="0.25">
      <c r="B2838">
        <v>0.12140372622983606</v>
      </c>
      <c r="C2838">
        <f>$F$369</f>
        <v>5.9774572191453919</v>
      </c>
      <c r="D2838">
        <v>0.12140372622983606</v>
      </c>
      <c r="E2838">
        <f>$F$369</f>
        <v>5.9774572191453919</v>
      </c>
    </row>
    <row r="2839" spans="2:5" x14ac:dyDescent="0.25">
      <c r="B2839">
        <v>0.12176116207995129</v>
      </c>
      <c r="C2839">
        <f>$F$370</f>
        <v>5.8948470055701101</v>
      </c>
      <c r="D2839">
        <v>0.12176116207995129</v>
      </c>
      <c r="E2839">
        <f>$F$370</f>
        <v>5.8948470055701101</v>
      </c>
    </row>
    <row r="2840" spans="2:5" x14ac:dyDescent="0.25">
      <c r="B2840">
        <v>0.12211859793006651</v>
      </c>
      <c r="C2840">
        <f>$F$371</f>
        <v>5.8128891458421563</v>
      </c>
      <c r="D2840">
        <v>0.12211859793006651</v>
      </c>
      <c r="E2840">
        <f>$F$371</f>
        <v>5.8128891458421563</v>
      </c>
    </row>
    <row r="2841" spans="2:5" x14ac:dyDescent="0.25">
      <c r="B2841">
        <v>0.12247603378018174</v>
      </c>
      <c r="C2841">
        <f>$F$372</f>
        <v>5.7315905104150007</v>
      </c>
      <c r="D2841">
        <v>0.12247603378018174</v>
      </c>
      <c r="E2841">
        <f>$F$372</f>
        <v>5.7315905104150007</v>
      </c>
    </row>
    <row r="2842" spans="2:5" x14ac:dyDescent="0.25">
      <c r="B2842">
        <v>0.12283346963029695</v>
      </c>
      <c r="C2842">
        <f>$F$373</f>
        <v>5.6509575944376476</v>
      </c>
      <c r="D2842">
        <v>0.12283346963029695</v>
      </c>
      <c r="E2842">
        <f>$F$373</f>
        <v>5.6509575944376476</v>
      </c>
    </row>
    <row r="2843" spans="2:5" x14ac:dyDescent="0.25">
      <c r="B2843">
        <v>0.12319090548041217</v>
      </c>
      <c r="C2843">
        <f>$F$374</f>
        <v>5.5709965237441796</v>
      </c>
      <c r="D2843">
        <v>0.12319090548041217</v>
      </c>
      <c r="E2843">
        <f>$F$374</f>
        <v>5.5709965237441796</v>
      </c>
    </row>
    <row r="2844" spans="2:5" x14ac:dyDescent="0.25">
      <c r="B2844">
        <v>0.1235483413305274</v>
      </c>
      <c r="C2844">
        <f>$F$375</f>
        <v>5.491713060894206</v>
      </c>
      <c r="D2844">
        <v>0.1235483413305274</v>
      </c>
      <c r="E2844">
        <f>$F$375</f>
        <v>5.491713060894206</v>
      </c>
    </row>
    <row r="2845" spans="2:5" x14ac:dyDescent="0.25">
      <c r="B2845">
        <v>0.12390577718064262</v>
      </c>
      <c r="C2845">
        <f>$F$376</f>
        <v>5.4131126112579295</v>
      </c>
      <c r="D2845">
        <v>0.12390577718064262</v>
      </c>
      <c r="E2845">
        <f>$F$376</f>
        <v>5.4131126112579295</v>
      </c>
    </row>
    <row r="2846" spans="2:5" x14ac:dyDescent="0.25">
      <c r="B2846">
        <v>0.12426321303075784</v>
      </c>
      <c r="C2846">
        <f>$F$377</f>
        <v>5.3352002291403515</v>
      </c>
      <c r="D2846">
        <v>0.12426321303075784</v>
      </c>
      <c r="E2846">
        <f>$F$377</f>
        <v>5.3352002291403515</v>
      </c>
    </row>
    <row r="2847" spans="2:5" x14ac:dyDescent="0.25">
      <c r="B2847">
        <v>0.12462064888087307</v>
      </c>
      <c r="C2847">
        <f>$F$378</f>
        <v>5.2579806239396429</v>
      </c>
      <c r="D2847">
        <v>0.12462064888087307</v>
      </c>
      <c r="E2847">
        <f>$F$378</f>
        <v>5.2579806239396429</v>
      </c>
    </row>
    <row r="2848" spans="2:5" x14ac:dyDescent="0.25">
      <c r="B2848">
        <v>0.12497808473098829</v>
      </c>
      <c r="C2848">
        <f>$F$379</f>
        <v>5.1814581663353891</v>
      </c>
      <c r="D2848">
        <v>0.12497808473098829</v>
      </c>
      <c r="E2848">
        <f>$F$379</f>
        <v>5.1814581663353891</v>
      </c>
    </row>
    <row r="2849" spans="2:5" x14ac:dyDescent="0.25">
      <c r="B2849">
        <v>0.1253355205811035</v>
      </c>
      <c r="C2849">
        <f>$F$380</f>
        <v>5.105636894499983</v>
      </c>
      <c r="D2849">
        <v>0.1253355205811035</v>
      </c>
      <c r="E2849">
        <f>$F$380</f>
        <v>5.105636894499983</v>
      </c>
    </row>
    <row r="2850" spans="2:5" x14ac:dyDescent="0.25">
      <c r="B2850">
        <v>0.12547586018329726</v>
      </c>
      <c r="C2850">
        <f>$F$381</f>
        <v>5.0760598002935451</v>
      </c>
      <c r="D2850">
        <v>0.12547586018329726</v>
      </c>
      <c r="E2850">
        <f>$F$381</f>
        <v>5.0760598002935451</v>
      </c>
    </row>
    <row r="2851" spans="2:5" x14ac:dyDescent="0.25">
      <c r="B2851">
        <v>0.12569295643121875</v>
      </c>
      <c r="C2851">
        <f>$F$382</f>
        <v>5.0305205203303176</v>
      </c>
      <c r="D2851">
        <v>0.12569295643121875</v>
      </c>
      <c r="E2851">
        <f>$F$382</f>
        <v>5.0305205203303176</v>
      </c>
    </row>
    <row r="2852" spans="2:5" x14ac:dyDescent="0.25">
      <c r="B2852">
        <v>0.12605039228133397</v>
      </c>
      <c r="C2852">
        <f>$F$383</f>
        <v>4.9561124356938953</v>
      </c>
      <c r="D2852">
        <v>0.12605039228133397</v>
      </c>
      <c r="E2852">
        <f>$F$383</f>
        <v>4.9561124356938953</v>
      </c>
    </row>
    <row r="2853" spans="2:5" x14ac:dyDescent="0.25">
      <c r="B2853">
        <v>0.12640782813144918</v>
      </c>
      <c r="C2853">
        <f>$F$384</f>
        <v>4.8824157186851549</v>
      </c>
      <c r="D2853">
        <v>0.12640782813144918</v>
      </c>
      <c r="E2853">
        <f>$F$384</f>
        <v>4.8824157186851549</v>
      </c>
    </row>
    <row r="2854" spans="2:5" x14ac:dyDescent="0.25">
      <c r="B2854">
        <v>0.1267652639815644</v>
      </c>
      <c r="C2854">
        <f>$F$385</f>
        <v>4.8094331398876182</v>
      </c>
      <c r="D2854">
        <v>0.1267652639815644</v>
      </c>
      <c r="E2854">
        <f>$F$385</f>
        <v>4.8094331398876182</v>
      </c>
    </row>
    <row r="2855" spans="2:5" x14ac:dyDescent="0.25">
      <c r="B2855">
        <v>0.12712269983167962</v>
      </c>
      <c r="C2855">
        <f>$F$386</f>
        <v>4.7371671686380648</v>
      </c>
      <c r="D2855">
        <v>0.12712269983167962</v>
      </c>
      <c r="E2855">
        <f>$F$386</f>
        <v>4.7371671686380648</v>
      </c>
    </row>
    <row r="2856" spans="2:5" x14ac:dyDescent="0.25">
      <c r="B2856">
        <v>0.12748013568179484</v>
      </c>
      <c r="C2856">
        <f>$F$387</f>
        <v>4.6656199792876079</v>
      </c>
      <c r="D2856">
        <v>0.12748013568179484</v>
      </c>
      <c r="E2856">
        <f>$F$387</f>
        <v>4.6656199792876079</v>
      </c>
    </row>
    <row r="2857" spans="2:5" x14ac:dyDescent="0.25">
      <c r="B2857">
        <v>0.12783757153191005</v>
      </c>
      <c r="C2857">
        <f>$F$388</f>
        <v>4.5947934574566096</v>
      </c>
      <c r="D2857">
        <v>0.12783757153191005</v>
      </c>
      <c r="E2857">
        <f>$F$388</f>
        <v>4.5947934574566096</v>
      </c>
    </row>
    <row r="2858" spans="2:5" x14ac:dyDescent="0.25">
      <c r="B2858">
        <v>0.12819500738202527</v>
      </c>
      <c r="C2858">
        <f>$F$389</f>
        <v>4.5246892062791924</v>
      </c>
      <c r="D2858">
        <v>0.12819500738202527</v>
      </c>
      <c r="E2858">
        <f>$F$389</f>
        <v>4.5246892062791924</v>
      </c>
    </row>
    <row r="2859" spans="2:5" x14ac:dyDescent="0.25">
      <c r="B2859">
        <v>0.12855244323214052</v>
      </c>
      <c r="C2859">
        <f>$F$390</f>
        <v>4.455308552633638</v>
      </c>
      <c r="D2859">
        <v>0.12855244323214052</v>
      </c>
      <c r="E2859">
        <f>$F$390</f>
        <v>4.455308552633638</v>
      </c>
    </row>
    <row r="2860" spans="2:5" x14ac:dyDescent="0.25">
      <c r="B2860">
        <v>0.12890987908225573</v>
      </c>
      <c r="C2860">
        <f>$F$391</f>
        <v>4.3866525533551712</v>
      </c>
      <c r="D2860">
        <v>0.12890987908225573</v>
      </c>
      <c r="E2860">
        <f>$F$391</f>
        <v>4.3866525533551712</v>
      </c>
    </row>
    <row r="2861" spans="2:5" x14ac:dyDescent="0.25">
      <c r="B2861">
        <v>0.12926731493237095</v>
      </c>
      <c r="C2861">
        <f>$F$392</f>
        <v>4.3187220014270853</v>
      </c>
      <c r="D2861">
        <v>0.12926731493237095</v>
      </c>
      <c r="E2861">
        <f>$F$392</f>
        <v>4.3187220014270853</v>
      </c>
    </row>
    <row r="2862" spans="2:5" x14ac:dyDescent="0.25">
      <c r="B2862">
        <v>0.1296247507824862</v>
      </c>
      <c r="C2862">
        <f>$F$393</f>
        <v>4.2515174321483302</v>
      </c>
      <c r="D2862">
        <v>0.1296247507824862</v>
      </c>
      <c r="E2862">
        <f>$F$393</f>
        <v>4.2515174321483302</v>
      </c>
    </row>
    <row r="2863" spans="2:5" x14ac:dyDescent="0.25">
      <c r="B2863">
        <v>0.12998218663260142</v>
      </c>
      <c r="C2863">
        <f>$F$394</f>
        <v>4.1850391292721785</v>
      </c>
      <c r="D2863">
        <v>0.12998218663260142</v>
      </c>
      <c r="E2863">
        <f>$F$394</f>
        <v>4.1850391292721785</v>
      </c>
    </row>
    <row r="2864" spans="2:5" x14ac:dyDescent="0.25">
      <c r="B2864">
        <v>0.13033962248271663</v>
      </c>
      <c r="C2864">
        <f>$F$395</f>
        <v>4.1192871311150663</v>
      </c>
      <c r="D2864">
        <v>0.13033962248271663</v>
      </c>
      <c r="E2864">
        <f>$F$395</f>
        <v>4.1192871311150663</v>
      </c>
    </row>
    <row r="2865" spans="2:5" x14ac:dyDescent="0.25">
      <c r="B2865">
        <v>0.13069705833283185</v>
      </c>
      <c r="C2865">
        <f>$F$396</f>
        <v>4.054261236630909</v>
      </c>
      <c r="D2865">
        <v>0.13069705833283185</v>
      </c>
      <c r="E2865">
        <f>$F$396</f>
        <v>4.054261236630909</v>
      </c>
    </row>
    <row r="2866" spans="2:5" x14ac:dyDescent="0.25">
      <c r="B2866">
        <v>0.13105449418294707</v>
      </c>
      <c r="C2866">
        <f>$F$397</f>
        <v>3.9899610114489974</v>
      </c>
      <c r="D2866">
        <v>0.13105449418294707</v>
      </c>
      <c r="E2866">
        <f>$F$397</f>
        <v>3.9899610114489974</v>
      </c>
    </row>
    <row r="2867" spans="2:5" x14ac:dyDescent="0.25">
      <c r="B2867">
        <v>0.13141193003306229</v>
      </c>
      <c r="C2867">
        <f>$F$398</f>
        <v>3.9263857938723334</v>
      </c>
      <c r="D2867">
        <v>0.13141193003306229</v>
      </c>
      <c r="E2867">
        <f>$F$398</f>
        <v>3.9263857938723334</v>
      </c>
    </row>
    <row r="2868" spans="2:5" x14ac:dyDescent="0.25">
      <c r="B2868">
        <v>0.1317693658831775</v>
      </c>
      <c r="C2868">
        <f>$F$399</f>
        <v>3.8635347008341392</v>
      </c>
      <c r="D2868">
        <v>0.1317693658831775</v>
      </c>
      <c r="E2868">
        <f>$F$399</f>
        <v>3.8635347008341392</v>
      </c>
    </row>
    <row r="2869" spans="2:5" x14ac:dyDescent="0.25">
      <c r="B2869">
        <v>0.13212680173329275</v>
      </c>
      <c r="C2869">
        <f>$F$400</f>
        <v>3.8014066338095125</v>
      </c>
      <c r="D2869">
        <v>0.13212680173329275</v>
      </c>
      <c r="E2869">
        <f>$F$400</f>
        <v>3.8014066338095125</v>
      </c>
    </row>
    <row r="2870" spans="2:5" x14ac:dyDescent="0.25">
      <c r="B2870">
        <v>0.13248423758340797</v>
      </c>
      <c r="C2870">
        <f>$F$401</f>
        <v>3.7400002846798817</v>
      </c>
      <c r="D2870">
        <v>0.13248423758340797</v>
      </c>
      <c r="E2870">
        <f>$F$401</f>
        <v>3.7400002846798817</v>
      </c>
    </row>
    <row r="2871" spans="2:5" x14ac:dyDescent="0.25">
      <c r="B2871">
        <v>0.13284167343352318</v>
      </c>
      <c r="C2871">
        <f>$F$402</f>
        <v>3.6793141415489163</v>
      </c>
      <c r="D2871">
        <v>0.13284167343352318</v>
      </c>
      <c r="E2871">
        <f>$F$402</f>
        <v>3.6793141415489163</v>
      </c>
    </row>
    <row r="2872" spans="2:5" x14ac:dyDescent="0.25">
      <c r="B2872">
        <v>0.1331991092836384</v>
      </c>
      <c r="C2872">
        <f>$F$403</f>
        <v>3.6193464945060252</v>
      </c>
      <c r="D2872">
        <v>0.1331991092836384</v>
      </c>
      <c r="E2872">
        <f>$F$403</f>
        <v>3.6193464945060252</v>
      </c>
    </row>
    <row r="2873" spans="2:5" x14ac:dyDescent="0.25">
      <c r="B2873">
        <v>0.13355654513375362</v>
      </c>
      <c r="C2873">
        <f>$F$404</f>
        <v>3.5600954413371233</v>
      </c>
      <c r="D2873">
        <v>0.13355654513375362</v>
      </c>
      <c r="E2873">
        <f>$F$404</f>
        <v>3.5600954413371233</v>
      </c>
    </row>
    <row r="2874" spans="2:5" x14ac:dyDescent="0.25">
      <c r="B2874">
        <v>0.13391398098386886</v>
      </c>
      <c r="C2874">
        <f>$F$405</f>
        <v>3.5015588931791379</v>
      </c>
      <c r="D2874">
        <v>0.13391398098386886</v>
      </c>
      <c r="E2874">
        <f>$F$405</f>
        <v>3.5015588931791379</v>
      </c>
    </row>
    <row r="2875" spans="2:5" x14ac:dyDescent="0.25">
      <c r="B2875">
        <v>0.13427141683398408</v>
      </c>
      <c r="C2875">
        <f>$F$406</f>
        <v>3.4437345801177512</v>
      </c>
      <c r="D2875">
        <v>0.13427141683398408</v>
      </c>
      <c r="E2875">
        <f>$F$406</f>
        <v>3.4437345801177512</v>
      </c>
    </row>
    <row r="2876" spans="2:5" x14ac:dyDescent="0.25">
      <c r="B2876">
        <v>0.1346288526840993</v>
      </c>
      <c r="C2876">
        <f>$F$407</f>
        <v>3.3866200567253903</v>
      </c>
      <c r="D2876">
        <v>0.1346288526840993</v>
      </c>
      <c r="E2876">
        <f>$F$407</f>
        <v>3.3866200567253903</v>
      </c>
    </row>
    <row r="2877" spans="2:5" x14ac:dyDescent="0.25">
      <c r="B2877">
        <v>0.13498628853421452</v>
      </c>
      <c r="C2877">
        <f>$F$408</f>
        <v>3.3302127075389207</v>
      </c>
      <c r="D2877">
        <v>0.13498628853421452</v>
      </c>
      <c r="E2877">
        <f>$F$408</f>
        <v>3.3302127075389207</v>
      </c>
    </row>
    <row r="2878" spans="2:5" x14ac:dyDescent="0.25">
      <c r="B2878">
        <v>0.13534372438432973</v>
      </c>
      <c r="C2878">
        <f>$F$409</f>
        <v>3.2745097524745308</v>
      </c>
      <c r="D2878">
        <v>0.13534372438432973</v>
      </c>
      <c r="E2878">
        <f>$F$409</f>
        <v>3.2745097524745308</v>
      </c>
    </row>
    <row r="2879" spans="2:5" x14ac:dyDescent="0.25">
      <c r="B2879">
        <v>0.13570116023444495</v>
      </c>
      <c r="C2879">
        <f>$F$410</f>
        <v>3.2195082521787057</v>
      </c>
      <c r="D2879">
        <v>0.13570116023444495</v>
      </c>
      <c r="E2879">
        <f>$F$410</f>
        <v>3.2195082521787057</v>
      </c>
    </row>
    <row r="2880" spans="2:5" x14ac:dyDescent="0.25">
      <c r="B2880">
        <v>0.1360585960845602</v>
      </c>
      <c r="C2880">
        <f>$F$411</f>
        <v>3.1652051133141197</v>
      </c>
      <c r="D2880">
        <v>0.1360585960845602</v>
      </c>
      <c r="E2880">
        <f>$F$411</f>
        <v>3.1652051133141197</v>
      </c>
    </row>
    <row r="2881" spans="2:5" x14ac:dyDescent="0.25">
      <c r="B2881">
        <v>0.13641603193467541</v>
      </c>
      <c r="C2881">
        <f>$F$412</f>
        <v>3.1115970937789172</v>
      </c>
      <c r="D2881">
        <v>0.13641603193467541</v>
      </c>
      <c r="E2881">
        <f>$F$412</f>
        <v>3.1115970937789172</v>
      </c>
    </row>
    <row r="2882" spans="2:5" x14ac:dyDescent="0.25">
      <c r="B2882">
        <v>0.13677346778479063</v>
      </c>
      <c r="C2882">
        <f>$F$413</f>
        <v>3.0586808078580101</v>
      </c>
      <c r="D2882">
        <v>0.13677346778479063</v>
      </c>
      <c r="E2882">
        <f>$F$413</f>
        <v>3.0586808078580101</v>
      </c>
    </row>
    <row r="2883" spans="2:5" x14ac:dyDescent="0.25">
      <c r="B2883">
        <v>0.13713090363490585</v>
      </c>
      <c r="C2883">
        <f>$F$414</f>
        <v>3.006452731305493</v>
      </c>
      <c r="D2883">
        <v>0.13713090363490585</v>
      </c>
      <c r="E2883">
        <f>$F$414</f>
        <v>3.006452731305493</v>
      </c>
    </row>
    <row r="2884" spans="2:5" x14ac:dyDescent="0.25">
      <c r="B2884">
        <v>0.13748833948502107</v>
      </c>
      <c r="C2884">
        <f>$F$415</f>
        <v>2.9549092063573719</v>
      </c>
      <c r="D2884">
        <v>0.13748833948502107</v>
      </c>
      <c r="E2884">
        <f>$F$415</f>
        <v>2.9549092063573719</v>
      </c>
    </row>
    <row r="2885" spans="2:5" x14ac:dyDescent="0.25">
      <c r="B2885">
        <v>0.13784577533513628</v>
      </c>
      <c r="C2885">
        <f>$F$416</f>
        <v>2.9040464466729299</v>
      </c>
      <c r="D2885">
        <v>0.13784577533513628</v>
      </c>
      <c r="E2885">
        <f>$F$416</f>
        <v>2.9040464466729299</v>
      </c>
    </row>
    <row r="2886" spans="2:5" x14ac:dyDescent="0.25">
      <c r="B2886">
        <v>0.13820321118525153</v>
      </c>
      <c r="C2886">
        <f>$F$417</f>
        <v>2.8538605422046879</v>
      </c>
      <c r="D2886">
        <v>0.13820321118525153</v>
      </c>
      <c r="E2886">
        <f>$F$417</f>
        <v>2.8538605422046879</v>
      </c>
    </row>
    <row r="2887" spans="2:5" x14ac:dyDescent="0.25">
      <c r="B2887">
        <v>0.13856064703536675</v>
      </c>
      <c r="C2887">
        <f>$F$418</f>
        <v>2.804347463995573</v>
      </c>
      <c r="D2887">
        <v>0.13856064703536675</v>
      </c>
      <c r="E2887">
        <f>$F$418</f>
        <v>2.804347463995573</v>
      </c>
    </row>
    <row r="2888" spans="2:5" x14ac:dyDescent="0.25">
      <c r="B2888">
        <v>0.13891808288548196</v>
      </c>
      <c r="C2888">
        <f>$F$419</f>
        <v>2.7555030689027853</v>
      </c>
      <c r="D2888">
        <v>0.13891808288548196</v>
      </c>
      <c r="E2888">
        <f>$F$419</f>
        <v>2.7555030689027853</v>
      </c>
    </row>
    <row r="2889" spans="2:5" x14ac:dyDescent="0.25">
      <c r="B2889">
        <v>0.13927551873559718</v>
      </c>
      <c r="C2889">
        <f>$F$420</f>
        <v>2.7073231042477426</v>
      </c>
      <c r="D2889">
        <v>0.13927551873559718</v>
      </c>
      <c r="E2889">
        <f>$F$420</f>
        <v>2.7073231042477426</v>
      </c>
    </row>
    <row r="2890" spans="2:5" x14ac:dyDescent="0.25">
      <c r="B2890">
        <v>0.1396329545857124</v>
      </c>
      <c r="C2890">
        <f>$F$421</f>
        <v>2.6598032123916306</v>
      </c>
      <c r="D2890">
        <v>0.1396329545857124</v>
      </c>
      <c r="E2890">
        <f>$F$421</f>
        <v>2.6598032123916306</v>
      </c>
    </row>
    <row r="2891" spans="2:5" x14ac:dyDescent="0.25">
      <c r="B2891">
        <v>0.13999039043582764</v>
      </c>
      <c r="C2891">
        <f>$F$422</f>
        <v>2.6129389352356176</v>
      </c>
      <c r="D2891">
        <v>0.13999039043582764</v>
      </c>
      <c r="E2891">
        <f>$F$422</f>
        <v>2.6129389352356176</v>
      </c>
    </row>
    <row r="2892" spans="2:5" x14ac:dyDescent="0.25">
      <c r="B2892">
        <v>0.14034782628594286</v>
      </c>
      <c r="C2892">
        <f>$F$423</f>
        <v>2.5667257186457975</v>
      </c>
      <c r="D2892">
        <v>0.14034782628594286</v>
      </c>
      <c r="E2892">
        <f>$F$423</f>
        <v>2.5667257186457975</v>
      </c>
    </row>
    <row r="2893" spans="2:5" x14ac:dyDescent="0.25">
      <c r="B2893">
        <v>0.14070526213605808</v>
      </c>
      <c r="C2893">
        <f>$F$424</f>
        <v>2.5211589168023232</v>
      </c>
      <c r="D2893">
        <v>0.14070526213605808</v>
      </c>
      <c r="E2893">
        <f>$F$424</f>
        <v>2.5211589168023232</v>
      </c>
    </row>
    <row r="2894" spans="2:5" x14ac:dyDescent="0.25">
      <c r="B2894">
        <v>0.1410626979861733</v>
      </c>
      <c r="C2894">
        <f>$F$425</f>
        <v>2.4762337964722105</v>
      </c>
      <c r="D2894">
        <v>0.1410626979861733</v>
      </c>
      <c r="E2894">
        <f>$F$425</f>
        <v>2.4762337964722105</v>
      </c>
    </row>
    <row r="2895" spans="2:5" x14ac:dyDescent="0.25">
      <c r="B2895">
        <v>0.14142013383628851</v>
      </c>
      <c r="C2895">
        <f>$F$426</f>
        <v>2.4319455412059976</v>
      </c>
      <c r="D2895">
        <v>0.14142013383628851</v>
      </c>
      <c r="E2895">
        <f>$F$426</f>
        <v>2.4319455412059976</v>
      </c>
    </row>
    <row r="2896" spans="2:5" x14ac:dyDescent="0.25">
      <c r="B2896">
        <v>0.14177756968640373</v>
      </c>
      <c r="C2896">
        <f>$F$427</f>
        <v>2.3882892554574764</v>
      </c>
      <c r="D2896">
        <v>0.14177756968640373</v>
      </c>
      <c r="E2896">
        <f>$F$427</f>
        <v>2.3882892554574764</v>
      </c>
    </row>
    <row r="2897" spans="2:5" x14ac:dyDescent="0.25">
      <c r="B2897">
        <v>0.14213500553651898</v>
      </c>
      <c r="C2897">
        <f>$F$428</f>
        <v>2.3452599686271944</v>
      </c>
      <c r="D2897">
        <v>0.14213500553651898</v>
      </c>
      <c r="E2897">
        <f>$F$428</f>
        <v>2.3452599686271944</v>
      </c>
    </row>
    <row r="2898" spans="2:5" x14ac:dyDescent="0.25">
      <c r="B2898">
        <v>0.14249244138663419</v>
      </c>
      <c r="C2898">
        <f>$F$429</f>
        <v>2.302852639028631</v>
      </c>
      <c r="D2898">
        <v>0.14249244138663419</v>
      </c>
      <c r="E2898">
        <f>$F$429</f>
        <v>2.302852639028631</v>
      </c>
    </row>
    <row r="2899" spans="2:5" x14ac:dyDescent="0.25">
      <c r="B2899">
        <v>0.14284987723674941</v>
      </c>
      <c r="C2899">
        <f>$F$430</f>
        <v>2.2610621577781305</v>
      </c>
      <c r="D2899">
        <v>0.14284987723674941</v>
      </c>
      <c r="E2899">
        <f>$F$430</f>
        <v>2.2610621577781305</v>
      </c>
    </row>
    <row r="2900" spans="2:5" x14ac:dyDescent="0.25">
      <c r="B2900">
        <v>0.14320731308686463</v>
      </c>
      <c r="C2900">
        <f>$F$431</f>
        <v>2.2198833526077086</v>
      </c>
      <c r="D2900">
        <v>0.14320731308686463</v>
      </c>
      <c r="E2900">
        <f>$F$431</f>
        <v>2.2198833526077086</v>
      </c>
    </row>
    <row r="2901" spans="2:5" x14ac:dyDescent="0.25">
      <c r="B2901">
        <v>0.14356474893697985</v>
      </c>
      <c r="C2901">
        <f>$F$432</f>
        <v>2.179310991601314</v>
      </c>
      <c r="D2901">
        <v>0.14356474893697985</v>
      </c>
      <c r="E2901">
        <f>$F$432</f>
        <v>2.179310991601314</v>
      </c>
    </row>
    <row r="2902" spans="2:5" x14ac:dyDescent="0.25">
      <c r="B2902">
        <v>0.14392218478709509</v>
      </c>
      <c r="C2902">
        <f>$F$433</f>
        <v>2.1393397868545807</v>
      </c>
      <c r="D2902">
        <v>0.14392218478709509</v>
      </c>
      <c r="E2902">
        <f>$F$433</f>
        <v>2.1393397868545807</v>
      </c>
    </row>
    <row r="2903" spans="2:5" x14ac:dyDescent="0.25">
      <c r="B2903">
        <v>0.14427962063721031</v>
      </c>
      <c r="C2903">
        <f>$F$434</f>
        <v>2.0999643980583143</v>
      </c>
      <c r="D2903">
        <v>0.14427962063721031</v>
      </c>
      <c r="E2903">
        <f>$F$434</f>
        <v>2.0999643980583143</v>
      </c>
    </row>
    <row r="2904" spans="2:5" x14ac:dyDescent="0.25">
      <c r="B2904">
        <v>0.14463705648732553</v>
      </c>
      <c r="C2904">
        <f>$F$435</f>
        <v>2.061179436005788</v>
      </c>
      <c r="D2904">
        <v>0.14463705648732553</v>
      </c>
      <c r="E2904">
        <f>$F$435</f>
        <v>2.061179436005788</v>
      </c>
    </row>
    <row r="2905" spans="2:5" x14ac:dyDescent="0.25">
      <c r="B2905">
        <v>0.14499449233744074</v>
      </c>
      <c r="C2905">
        <f>$F$436</f>
        <v>2.0229794660240721</v>
      </c>
      <c r="D2905">
        <v>0.14499449233744074</v>
      </c>
      <c r="E2905">
        <f>$F$436</f>
        <v>2.0229794660240721</v>
      </c>
    </row>
    <row r="2906" spans="2:5" x14ac:dyDescent="0.25">
      <c r="B2906">
        <v>0.14535192818755596</v>
      </c>
      <c r="C2906">
        <f>$F$437</f>
        <v>1.9853590113302246</v>
      </c>
      <c r="D2906">
        <v>0.14535192818755596</v>
      </c>
      <c r="E2906">
        <f>$F$437</f>
        <v>1.9853590113302246</v>
      </c>
    </row>
    <row r="2907" spans="2:5" x14ac:dyDescent="0.25">
      <c r="B2907">
        <v>0.14570936403767118</v>
      </c>
      <c r="C2907">
        <f>$F$438</f>
        <v>1.9483125563118853</v>
      </c>
      <c r="D2907">
        <v>0.14570936403767118</v>
      </c>
      <c r="E2907">
        <f>$F$438</f>
        <v>1.9483125563118853</v>
      </c>
    </row>
    <row r="2908" spans="2:5" x14ac:dyDescent="0.25">
      <c r="B2908">
        <v>0.14606679988778642</v>
      </c>
      <c r="C2908">
        <f>$F$439</f>
        <v>1.9118345497334936</v>
      </c>
      <c r="D2908">
        <v>0.14606679988778642</v>
      </c>
      <c r="E2908">
        <f>$F$439</f>
        <v>1.9118345497334936</v>
      </c>
    </row>
    <row r="2909" spans="2:5" x14ac:dyDescent="0.25">
      <c r="B2909">
        <v>0.14642423573790164</v>
      </c>
      <c r="C2909">
        <f>$F$440</f>
        <v>1.8759194078678836</v>
      </c>
      <c r="D2909">
        <v>0.14642423573790164</v>
      </c>
      <c r="E2909">
        <f>$F$440</f>
        <v>1.8759194078678836</v>
      </c>
    </row>
    <row r="2910" spans="2:5" x14ac:dyDescent="0.25">
      <c r="B2910">
        <v>0.14678167158801686</v>
      </c>
      <c r="C2910">
        <f>$F$441</f>
        <v>1.8405615175541559</v>
      </c>
      <c r="D2910">
        <v>0.14678167158801686</v>
      </c>
      <c r="E2910">
        <f>$F$441</f>
        <v>1.8405615175541559</v>
      </c>
    </row>
    <row r="2911" spans="2:5" x14ac:dyDescent="0.25">
      <c r="B2911">
        <v>0.14713910743813208</v>
      </c>
      <c r="C2911">
        <f>$F$442</f>
        <v>1.8057552391821439</v>
      </c>
      <c r="D2911">
        <v>0.14713910743813208</v>
      </c>
      <c r="E2911">
        <f>$F$442</f>
        <v>1.8057552391821439</v>
      </c>
    </row>
    <row r="2912" spans="2:5" x14ac:dyDescent="0.25">
      <c r="B2912">
        <v>0.14749654328824729</v>
      </c>
      <c r="C2912">
        <f>$F$443</f>
        <v>1.7714949096041652</v>
      </c>
      <c r="D2912">
        <v>0.14749654328824729</v>
      </c>
      <c r="E2912">
        <f>$F$443</f>
        <v>1.7714949096041652</v>
      </c>
    </row>
    <row r="2913" spans="2:5" x14ac:dyDescent="0.25">
      <c r="B2913">
        <v>0.14785397913836254</v>
      </c>
      <c r="C2913">
        <f>$F$444</f>
        <v>1.737774844974344</v>
      </c>
      <c r="D2913">
        <v>0.14785397913836254</v>
      </c>
      <c r="E2913">
        <f>$F$444</f>
        <v>1.737774844974344</v>
      </c>
    </row>
    <row r="2914" spans="2:5" x14ac:dyDescent="0.25">
      <c r="B2914">
        <v>0.14821141498847776</v>
      </c>
      <c r="C2914">
        <f>$F$445</f>
        <v>1.70458934351626</v>
      </c>
      <c r="D2914">
        <v>0.14821141498847776</v>
      </c>
      <c r="E2914">
        <f>$F$445</f>
        <v>1.70458934351626</v>
      </c>
    </row>
    <row r="2915" spans="2:5" x14ac:dyDescent="0.25">
      <c r="B2915">
        <v>0.14856885083859298</v>
      </c>
      <c r="C2915">
        <f>$F$446</f>
        <v>1.6719326882198216</v>
      </c>
      <c r="D2915">
        <v>0.14856885083859298</v>
      </c>
      <c r="E2915">
        <f>$F$446</f>
        <v>1.6719326882198216</v>
      </c>
    </row>
    <row r="2916" spans="2:5" x14ac:dyDescent="0.25">
      <c r="B2916">
        <v>0.14892628668870819</v>
      </c>
      <c r="C2916">
        <f>$F$447</f>
        <v>1.6397991494673168</v>
      </c>
      <c r="D2916">
        <v>0.14892628668870819</v>
      </c>
      <c r="E2916">
        <f>$F$447</f>
        <v>1.6397991494673168</v>
      </c>
    </row>
    <row r="2917" spans="2:5" x14ac:dyDescent="0.25">
      <c r="B2917">
        <v>0.14928372253882341</v>
      </c>
      <c r="C2917">
        <f>$F$448</f>
        <v>1.6081829875901723</v>
      </c>
      <c r="D2917">
        <v>0.14928372253882341</v>
      </c>
      <c r="E2917">
        <f>$F$448</f>
        <v>1.6081829875901723</v>
      </c>
    </row>
    <row r="2918" spans="2:5" x14ac:dyDescent="0.25">
      <c r="B2918">
        <v>0.14964115838893863</v>
      </c>
      <c r="C2918">
        <f>$F$449</f>
        <v>1.5770784553562909</v>
      </c>
      <c r="D2918">
        <v>0.14964115838893863</v>
      </c>
      <c r="E2918">
        <f>$F$449</f>
        <v>1.5770784553562909</v>
      </c>
    </row>
    <row r="2919" spans="2:5" x14ac:dyDescent="0.25">
      <c r="B2919">
        <v>0.14999859423905387</v>
      </c>
      <c r="C2919">
        <f>$F$450</f>
        <v>1.5464798003894145</v>
      </c>
      <c r="D2919">
        <v>0.14999859423905387</v>
      </c>
      <c r="E2919">
        <f>$F$450</f>
        <v>1.5464798003894145</v>
      </c>
    </row>
    <row r="2920" spans="2:5" x14ac:dyDescent="0.25">
      <c r="B2920">
        <v>0.15035603008916909</v>
      </c>
      <c r="C2920">
        <f>$F$451</f>
        <v>1.5163812675206361</v>
      </c>
      <c r="D2920">
        <v>0.15035603008916909</v>
      </c>
      <c r="E2920">
        <f>$F$451</f>
        <v>1.5163812675206361</v>
      </c>
    </row>
    <row r="2921" spans="2:5" x14ac:dyDescent="0.25">
      <c r="B2921">
        <v>0.15071346593928431</v>
      </c>
      <c r="C2921">
        <f>$F$452</f>
        <v>1.4867771010733202</v>
      </c>
      <c r="D2921">
        <v>0.15071346593928431</v>
      </c>
      <c r="E2921">
        <f>$F$452</f>
        <v>1.4867771010733202</v>
      </c>
    </row>
    <row r="2922" spans="2:5" x14ac:dyDescent="0.25">
      <c r="B2922">
        <v>0.15107090178939953</v>
      </c>
      <c r="C2922">
        <f>$F$453</f>
        <v>1.4576615470818808</v>
      </c>
      <c r="D2922">
        <v>0.15107090178939953</v>
      </c>
      <c r="E2922">
        <f>$F$453</f>
        <v>1.4576615470818808</v>
      </c>
    </row>
    <row r="2923" spans="2:5" x14ac:dyDescent="0.25">
      <c r="B2923">
        <v>0.15142833763951474</v>
      </c>
      <c r="C2923">
        <f>$F$454</f>
        <v>1.4290288554452553</v>
      </c>
      <c r="D2923">
        <v>0.15142833763951474</v>
      </c>
      <c r="E2923">
        <f>$F$454</f>
        <v>1.4290288554452553</v>
      </c>
    </row>
    <row r="2924" spans="2:5" x14ac:dyDescent="0.25">
      <c r="B2924">
        <v>0.15178577348962996</v>
      </c>
      <c r="C2924">
        <f>$F$455</f>
        <v>1.4008732820161283</v>
      </c>
      <c r="D2924">
        <v>0.15178577348962996</v>
      </c>
      <c r="E2924">
        <f>$F$455</f>
        <v>1.4008732820161283</v>
      </c>
    </row>
    <row r="2925" spans="2:5" x14ac:dyDescent="0.25">
      <c r="B2925">
        <v>0.15214320933974521</v>
      </c>
      <c r="C2925">
        <f>$F$456</f>
        <v>1.3731890906264492</v>
      </c>
      <c r="D2925">
        <v>0.15214320933974521</v>
      </c>
      <c r="E2925">
        <f>$F$456</f>
        <v>1.3731890906264492</v>
      </c>
    </row>
    <row r="2926" spans="2:5" x14ac:dyDescent="0.25">
      <c r="B2926">
        <v>0.15250064518986042</v>
      </c>
      <c r="C2926">
        <f>$F$457</f>
        <v>1.3459705550502079</v>
      </c>
      <c r="D2926">
        <v>0.15250064518986042</v>
      </c>
      <c r="E2926">
        <f>$F$457</f>
        <v>1.3459705550502079</v>
      </c>
    </row>
    <row r="2927" spans="2:5" x14ac:dyDescent="0.25">
      <c r="B2927">
        <v>0.15285808103997564</v>
      </c>
      <c r="C2927">
        <f>$F$458</f>
        <v>1.3192119609042243</v>
      </c>
      <c r="D2927">
        <v>0.15285808103997564</v>
      </c>
      <c r="E2927">
        <f>$F$458</f>
        <v>1.3192119609042243</v>
      </c>
    </row>
    <row r="2928" spans="2:5" x14ac:dyDescent="0.25">
      <c r="B2928">
        <v>0.15321551689009086</v>
      </c>
      <c r="C2928">
        <f>$F$459</f>
        <v>1.2929076074881112</v>
      </c>
      <c r="D2928">
        <v>0.15321551689009086</v>
      </c>
      <c r="E2928">
        <f>$F$459</f>
        <v>1.2929076074881112</v>
      </c>
    </row>
    <row r="2929" spans="2:5" x14ac:dyDescent="0.25">
      <c r="B2929">
        <v>0.15357295274020608</v>
      </c>
      <c r="C2929">
        <f>$F$460</f>
        <v>1.2670518095638137</v>
      </c>
      <c r="D2929">
        <v>0.15357295274020608</v>
      </c>
      <c r="E2929">
        <f>$F$460</f>
        <v>1.2670518095638137</v>
      </c>
    </row>
    <row r="2930" spans="2:5" x14ac:dyDescent="0.25">
      <c r="B2930">
        <v>0.15393038859032132</v>
      </c>
      <c r="C2930">
        <f>$F$461</f>
        <v>1.2416388990760803</v>
      </c>
      <c r="D2930">
        <v>0.15393038859032132</v>
      </c>
      <c r="E2930">
        <f>$F$461</f>
        <v>1.2416388990760803</v>
      </c>
    </row>
    <row r="2931" spans="2:5" x14ac:dyDescent="0.25">
      <c r="B2931">
        <v>0.15428782444043654</v>
      </c>
      <c r="C2931">
        <f>$F$462</f>
        <v>1.2166632268144271</v>
      </c>
      <c r="D2931">
        <v>0.15428782444043654</v>
      </c>
      <c r="E2931">
        <f>$F$462</f>
        <v>1.2166632268144271</v>
      </c>
    </row>
    <row r="2932" spans="2:5" x14ac:dyDescent="0.25">
      <c r="B2932">
        <v>0.15464526029055176</v>
      </c>
      <c r="C2932">
        <f>$F$463</f>
        <v>1.1921191640176299</v>
      </c>
      <c r="D2932">
        <v>0.15464526029055176</v>
      </c>
      <c r="E2932">
        <f>$F$463</f>
        <v>1.1921191640176299</v>
      </c>
    </row>
    <row r="2933" spans="2:5" x14ac:dyDescent="0.25">
      <c r="B2933">
        <v>0.15500269614066697</v>
      </c>
      <c r="C2933">
        <f>$F$464</f>
        <v>1.1680011039216729</v>
      </c>
      <c r="D2933">
        <v>0.15500269614066697</v>
      </c>
      <c r="E2933">
        <f>$F$464</f>
        <v>1.1680011039216729</v>
      </c>
    </row>
    <row r="2934" spans="2:5" x14ac:dyDescent="0.25">
      <c r="B2934">
        <v>0.15536013199078219</v>
      </c>
      <c r="C2934">
        <f>$F$465</f>
        <v>1.144303463252075</v>
      </c>
      <c r="D2934">
        <v>0.15536013199078219</v>
      </c>
      <c r="E2934">
        <f>$F$465</f>
        <v>1.144303463252075</v>
      </c>
    </row>
    <row r="2935" spans="2:5" x14ac:dyDescent="0.25">
      <c r="B2935">
        <v>0.15571756784089741</v>
      </c>
      <c r="C2935">
        <f>$F$466</f>
        <v>1.1210206836613668</v>
      </c>
      <c r="D2935">
        <v>0.15571756784089741</v>
      </c>
      <c r="E2935">
        <f>$F$466</f>
        <v>1.1210206836613668</v>
      </c>
    </row>
    <row r="2936" spans="2:5" x14ac:dyDescent="0.25">
      <c r="B2936">
        <v>0.15607500369101265</v>
      </c>
      <c r="C2936">
        <f>$F$467</f>
        <v>1.0981472331127833</v>
      </c>
      <c r="D2936">
        <v>0.15607500369101265</v>
      </c>
      <c r="E2936">
        <f>$F$467</f>
        <v>1.0981472331127833</v>
      </c>
    </row>
    <row r="2937" spans="2:5" x14ac:dyDescent="0.25">
      <c r="B2937">
        <v>0.15643243954112787</v>
      </c>
      <c r="C2937">
        <f>$F$468</f>
        <v>1.0756776072111633</v>
      </c>
      <c r="D2937">
        <v>0.15643243954112787</v>
      </c>
      <c r="E2937">
        <f>$F$468</f>
        <v>1.0756776072111633</v>
      </c>
    </row>
    <row r="2938" spans="2:5" x14ac:dyDescent="0.25">
      <c r="B2938">
        <v>0.15678987539124309</v>
      </c>
      <c r="C2938">
        <f>$F$469</f>
        <v>1.0536063304817214</v>
      </c>
      <c r="D2938">
        <v>0.15678987539124309</v>
      </c>
      <c r="E2938">
        <f>$F$469</f>
        <v>1.0536063304817214</v>
      </c>
    </row>
    <row r="2939" spans="2:5" x14ac:dyDescent="0.25">
      <c r="B2939">
        <v>0.15714731124135831</v>
      </c>
      <c r="C2939">
        <f>$F$470</f>
        <v>1.0319279575979639</v>
      </c>
      <c r="D2939">
        <v>0.15714731124135831</v>
      </c>
      <c r="E2939">
        <f>$F$470</f>
        <v>1.0319279575979639</v>
      </c>
    </row>
    <row r="2940" spans="2:5" x14ac:dyDescent="0.25">
      <c r="B2940">
        <v>0.15750474709147352</v>
      </c>
      <c r="C2940">
        <f>$F$471</f>
        <v>1.0106370745593136</v>
      </c>
      <c r="D2940">
        <v>0.15750474709147352</v>
      </c>
      <c r="E2940">
        <f>$F$471</f>
        <v>1.0106370745593136</v>
      </c>
    </row>
    <row r="2941" spans="2:5" x14ac:dyDescent="0.25">
      <c r="B2941">
        <v>0.15786218294158877</v>
      </c>
      <c r="C2941">
        <f>$F$472</f>
        <v>0.98972829981978561</v>
      </c>
      <c r="D2941">
        <v>0.15786218294158877</v>
      </c>
      <c r="E2941">
        <f>$F$472</f>
        <v>0.98972829981978561</v>
      </c>
    </row>
    <row r="2942" spans="2:5" x14ac:dyDescent="0.25">
      <c r="B2942">
        <v>0.15821961879170399</v>
      </c>
      <c r="C2942">
        <f>$F$473</f>
        <v>0.96919628536819247</v>
      </c>
      <c r="D2942">
        <v>0.15821961879170399</v>
      </c>
      <c r="E2942">
        <f>$F$473</f>
        <v>0.96919628536819247</v>
      </c>
    </row>
    <row r="2943" spans="2:5" x14ac:dyDescent="0.25">
      <c r="B2943">
        <v>0.1585770546418192</v>
      </c>
      <c r="C2943">
        <f>$F$474</f>
        <v>0.94903571776129092</v>
      </c>
      <c r="D2943">
        <v>0.1585770546418192</v>
      </c>
      <c r="E2943">
        <f>$F$474</f>
        <v>0.94903571776129092</v>
      </c>
    </row>
    <row r="2944" spans="2:5" x14ac:dyDescent="0.25">
      <c r="B2944">
        <v>0.15893449049193442</v>
      </c>
      <c r="C2944">
        <f>$F$475</f>
        <v>0.92924131911038166</v>
      </c>
      <c r="D2944">
        <v>0.15893449049193442</v>
      </c>
      <c r="E2944">
        <f>$F$475</f>
        <v>0.92924131911038166</v>
      </c>
    </row>
    <row r="2945" spans="2:5" x14ac:dyDescent="0.25">
      <c r="B2945">
        <v>0.15929192634204964</v>
      </c>
      <c r="C2945">
        <f>$F$476</f>
        <v>0.90980784802249315</v>
      </c>
      <c r="D2945">
        <v>0.15929192634204964</v>
      </c>
      <c r="E2945">
        <f>$F$476</f>
        <v>0.90980784802249315</v>
      </c>
    </row>
    <row r="2946" spans="2:5" x14ac:dyDescent="0.25">
      <c r="B2946">
        <v>0.15964936219216486</v>
      </c>
      <c r="C2946">
        <f>$F$477</f>
        <v>0.89073010049713008</v>
      </c>
      <c r="D2946">
        <v>0.15964936219216486</v>
      </c>
      <c r="E2946">
        <f>$F$477</f>
        <v>0.89073010049713008</v>
      </c>
    </row>
    <row r="2947" spans="2:5" x14ac:dyDescent="0.25">
      <c r="B2947">
        <v>0.1600067980422801</v>
      </c>
      <c r="C2947">
        <f>$F$478</f>
        <v>0.87200291077936531</v>
      </c>
      <c r="D2947">
        <v>0.1600067980422801</v>
      </c>
      <c r="E2947">
        <f>$F$478</f>
        <v>0.87200291077936531</v>
      </c>
    </row>
    <row r="2948" spans="2:5" x14ac:dyDescent="0.25">
      <c r="B2948">
        <v>0.16036423389239532</v>
      </c>
      <c r="C2948">
        <f>$F$479</f>
        <v>0.85362115217028012</v>
      </c>
      <c r="D2948">
        <v>0.16036423389239532</v>
      </c>
      <c r="E2948">
        <f>$F$479</f>
        <v>0.85362115217028012</v>
      </c>
    </row>
    <row r="2949" spans="2:5" x14ac:dyDescent="0.25">
      <c r="B2949">
        <v>0.16072166974251054</v>
      </c>
      <c r="C2949">
        <f>$F$480</f>
        <v>0.83557973779556782</v>
      </c>
      <c r="D2949">
        <v>0.16072166974251054</v>
      </c>
      <c r="E2949">
        <f>$F$480</f>
        <v>0.83557973779556782</v>
      </c>
    </row>
    <row r="2950" spans="2:5" x14ac:dyDescent="0.25">
      <c r="B2950">
        <v>0.16107910559262575</v>
      </c>
      <c r="C2950">
        <f>$F$481</f>
        <v>0.8178736213334421</v>
      </c>
      <c r="D2950">
        <v>0.16107910559262575</v>
      </c>
      <c r="E2950">
        <f>$F$481</f>
        <v>0.8178736213334421</v>
      </c>
    </row>
    <row r="2951" spans="2:5" x14ac:dyDescent="0.25">
      <c r="B2951">
        <v>0.16143654144274097</v>
      </c>
      <c r="C2951">
        <f>$F$482</f>
        <v>0.80049779770242036</v>
      </c>
      <c r="D2951">
        <v>0.16143654144274097</v>
      </c>
      <c r="E2951">
        <f>$F$482</f>
        <v>0.80049779770242036</v>
      </c>
    </row>
    <row r="2952" spans="2:5" x14ac:dyDescent="0.25">
      <c r="B2952">
        <v>0.16179397729285622</v>
      </c>
      <c r="C2952">
        <f>$F$483</f>
        <v>0.78344730371019211</v>
      </c>
      <c r="D2952">
        <v>0.16179397729285622</v>
      </c>
      <c r="E2952">
        <f>$F$483</f>
        <v>0.78344730371019211</v>
      </c>
    </row>
    <row r="2953" spans="2:5" x14ac:dyDescent="0.25">
      <c r="B2953">
        <v>0.16215141314297143</v>
      </c>
      <c r="C2953">
        <f>$F$484</f>
        <v>0.76671721866427955</v>
      </c>
      <c r="D2953">
        <v>0.16215141314297143</v>
      </c>
      <c r="E2953">
        <f>$F$484</f>
        <v>0.76671721866427955</v>
      </c>
    </row>
    <row r="2954" spans="2:5" x14ac:dyDescent="0.25">
      <c r="B2954">
        <v>0.16250884899308665</v>
      </c>
      <c r="C2954">
        <f>$F$485</f>
        <v>0.750302664945385</v>
      </c>
      <c r="D2954">
        <v>0.16250884899308665</v>
      </c>
      <c r="E2954">
        <f>$F$485</f>
        <v>0.750302664945385</v>
      </c>
    </row>
    <row r="2955" spans="2:5" x14ac:dyDescent="0.25">
      <c r="B2955">
        <v>0.16286628484320187</v>
      </c>
      <c r="C2955">
        <f>$F$486</f>
        <v>0.73419880854443309</v>
      </c>
      <c r="D2955">
        <v>0.16286628484320187</v>
      </c>
      <c r="E2955">
        <f>$F$486</f>
        <v>0.73419880854443309</v>
      </c>
    </row>
    <row r="2956" spans="2:5" x14ac:dyDescent="0.25">
      <c r="B2956">
        <v>0.16322372069331709</v>
      </c>
      <c r="C2956">
        <f>$F$487</f>
        <v>0.71840085956405464</v>
      </c>
      <c r="D2956">
        <v>0.16322372069331709</v>
      </c>
      <c r="E2956">
        <f>$F$487</f>
        <v>0.71840085956405464</v>
      </c>
    </row>
    <row r="2957" spans="2:5" x14ac:dyDescent="0.25">
      <c r="B2957">
        <v>0.1635811565434323</v>
      </c>
      <c r="C2957">
        <f>$F$488</f>
        <v>0.70290407268540089</v>
      </c>
      <c r="D2957">
        <v>0.1635811565434323</v>
      </c>
      <c r="E2957">
        <f>$F$488</f>
        <v>0.70290407268540089</v>
      </c>
    </row>
    <row r="2958" spans="2:5" x14ac:dyDescent="0.25">
      <c r="B2958">
        <v>0.16393859239354755</v>
      </c>
      <c r="C2958">
        <f>$F$489</f>
        <v>0.68770374760114616</v>
      </c>
      <c r="D2958">
        <v>0.16393859239354755</v>
      </c>
      <c r="E2958">
        <f>$F$489</f>
        <v>0.68770374760114616</v>
      </c>
    </row>
    <row r="2959" spans="2:5" x14ac:dyDescent="0.25">
      <c r="B2959">
        <v>0.16429602824366277</v>
      </c>
      <c r="C2959">
        <f>$F$490</f>
        <v>0.67279522941563541</v>
      </c>
      <c r="D2959">
        <v>0.16429602824366277</v>
      </c>
      <c r="E2959">
        <f>$F$490</f>
        <v>0.67279522941563541</v>
      </c>
    </row>
    <row r="2960" spans="2:5" x14ac:dyDescent="0.25">
      <c r="B2960">
        <v>0.16465346409377798</v>
      </c>
      <c r="C2960">
        <f>$F$491</f>
        <v>0.65817390901276829</v>
      </c>
      <c r="D2960">
        <v>0.16465346409377798</v>
      </c>
      <c r="E2960">
        <f>$F$491</f>
        <v>0.65817390901276829</v>
      </c>
    </row>
    <row r="2961" spans="2:5" x14ac:dyDescent="0.25">
      <c r="B2961">
        <v>0.1650108999438932</v>
      </c>
      <c r="C2961">
        <f>$F$492</f>
        <v>0.64383522339277988</v>
      </c>
      <c r="D2961">
        <v>0.1650108999438932</v>
      </c>
      <c r="E2961">
        <f>$F$492</f>
        <v>0.64383522339277988</v>
      </c>
    </row>
    <row r="2962" spans="2:5" x14ac:dyDescent="0.25">
      <c r="B2962">
        <v>0.16536833579400842</v>
      </c>
      <c r="C2962">
        <f>$F$493</f>
        <v>0.629774655978387</v>
      </c>
      <c r="D2962">
        <v>0.16536833579400842</v>
      </c>
      <c r="E2962">
        <f>$F$493</f>
        <v>0.629774655978387</v>
      </c>
    </row>
    <row r="2963" spans="2:5" x14ac:dyDescent="0.25">
      <c r="B2963">
        <v>0.16572577164412364</v>
      </c>
      <c r="C2963">
        <f>$F$494</f>
        <v>0.61598773689144481</v>
      </c>
      <c r="D2963">
        <v>0.16572577164412364</v>
      </c>
      <c r="E2963">
        <f>$F$494</f>
        <v>0.61598773689144481</v>
      </c>
    </row>
    <row r="2964" spans="2:5" x14ac:dyDescent="0.25">
      <c r="B2964">
        <v>0.16608320749423888</v>
      </c>
      <c r="C2964">
        <f>$F$495</f>
        <v>0.60247004320064912</v>
      </c>
      <c r="D2964">
        <v>0.16608320749423888</v>
      </c>
      <c r="E2964">
        <f>$F$495</f>
        <v>0.60247004320064912</v>
      </c>
    </row>
    <row r="2965" spans="2:5" x14ac:dyDescent="0.25">
      <c r="B2965">
        <v>0.1664406433443541</v>
      </c>
      <c r="C2965">
        <f>$F$496</f>
        <v>0.58921719914125747</v>
      </c>
      <c r="D2965">
        <v>0.1664406433443541</v>
      </c>
      <c r="E2965">
        <f>$F$496</f>
        <v>0.58921719914125747</v>
      </c>
    </row>
    <row r="2966" spans="2:5" x14ac:dyDescent="0.25">
      <c r="B2966">
        <v>0.16679807919446932</v>
      </c>
      <c r="C2966">
        <f>$F$497</f>
        <v>0.57622487630752717</v>
      </c>
      <c r="D2966">
        <v>0.16679807919446932</v>
      </c>
      <c r="E2966">
        <f>$F$497</f>
        <v>0.57622487630752717</v>
      </c>
    </row>
    <row r="2967" spans="2:5" x14ac:dyDescent="0.25">
      <c r="B2967">
        <v>0.16715551504458454</v>
      </c>
      <c r="C2967">
        <f>$F$498</f>
        <v>0.5634887938186306</v>
      </c>
      <c r="D2967">
        <v>0.16715551504458454</v>
      </c>
      <c r="E2967">
        <f>$F$498</f>
        <v>0.5634887938186306</v>
      </c>
    </row>
    <row r="2968" spans="2:5" x14ac:dyDescent="0.25">
      <c r="B2968">
        <v>0.16751295089469975</v>
      </c>
      <c r="C2968">
        <f>$F$499</f>
        <v>0.55100471845888666</v>
      </c>
      <c r="D2968">
        <v>0.16751295089469975</v>
      </c>
      <c r="E2968">
        <f>$F$499</f>
        <v>0.55100471845888666</v>
      </c>
    </row>
    <row r="2969" spans="2:5" x14ac:dyDescent="0.25">
      <c r="B2969">
        <v>0.167870386744815</v>
      </c>
      <c r="C2969">
        <f>$F$500</f>
        <v>0.5387684647930181</v>
      </c>
      <c r="D2969">
        <v>0.167870386744815</v>
      </c>
      <c r="E2969">
        <f>$F$500</f>
        <v>0.5387684647930181</v>
      </c>
    </row>
    <row r="2970" spans="2:5" x14ac:dyDescent="0.25">
      <c r="B2970">
        <v>0.16822782259493022</v>
      </c>
      <c r="C2970">
        <f>$F$501</f>
        <v>0.52677589525712665</v>
      </c>
      <c r="D2970">
        <v>0.16822782259493022</v>
      </c>
      <c r="E2970">
        <f>$F$501</f>
        <v>0.52677589525712665</v>
      </c>
    </row>
    <row r="2971" spans="2:5" x14ac:dyDescent="0.25">
      <c r="B2971">
        <v>0.16858525844504543</v>
      </c>
      <c r="C2971">
        <f>$F$502</f>
        <v>0.51502292022619989</v>
      </c>
      <c r="D2971">
        <v>0.16858525844504543</v>
      </c>
      <c r="E2971">
        <f>$F$502</f>
        <v>0.51502292022619989</v>
      </c>
    </row>
    <row r="2972" spans="2:5" x14ac:dyDescent="0.25">
      <c r="B2972">
        <v>0.16894269429516065</v>
      </c>
      <c r="C2972">
        <f>$F$503</f>
        <v>0.5035054980588608</v>
      </c>
      <c r="D2972">
        <v>0.16894269429516065</v>
      </c>
      <c r="E2972">
        <f>$F$503</f>
        <v>0.5035054980588608</v>
      </c>
    </row>
    <row r="2973" spans="2:5" x14ac:dyDescent="0.25">
      <c r="B2973">
        <v>0.16930013014527587</v>
      </c>
      <c r="C2973">
        <f>$F$504</f>
        <v>0.49221963511998262</v>
      </c>
      <c r="D2973">
        <v>0.16930013014527587</v>
      </c>
      <c r="E2973">
        <f>$F$504</f>
        <v>0.49221963511998262</v>
      </c>
    </row>
    <row r="2974" spans="2:5" x14ac:dyDescent="0.25">
      <c r="B2974">
        <v>0.16965756599539109</v>
      </c>
      <c r="C2974">
        <f>$F$505</f>
        <v>0.48116138578200535</v>
      </c>
      <c r="D2974">
        <v>0.16965756599539109</v>
      </c>
      <c r="E2974">
        <f>$F$505</f>
        <v>0.48116138578200535</v>
      </c>
    </row>
    <row r="2975" spans="2:5" x14ac:dyDescent="0.25">
      <c r="B2975">
        <v>0.17001500184550633</v>
      </c>
      <c r="C2975">
        <f>$F$506</f>
        <v>0.4703268524054865</v>
      </c>
      <c r="D2975">
        <v>0.17001500184550633</v>
      </c>
      <c r="E2975">
        <f>$F$506</f>
        <v>0.4703268524054865</v>
      </c>
    </row>
    <row r="2976" spans="2:5" x14ac:dyDescent="0.25">
      <c r="B2976">
        <v>0.17037243769562155</v>
      </c>
      <c r="C2976">
        <f>$F$507</f>
        <v>0.45971218529974128</v>
      </c>
      <c r="D2976">
        <v>0.17037243769562155</v>
      </c>
      <c r="E2976">
        <f>$F$507</f>
        <v>0.45971218529974128</v>
      </c>
    </row>
    <row r="2977" spans="2:5" x14ac:dyDescent="0.25">
      <c r="B2977">
        <v>0.17072987354573677</v>
      </c>
      <c r="C2977">
        <f>$F$508</f>
        <v>0.44931358266402077</v>
      </c>
      <c r="D2977">
        <v>0.17072987354573677</v>
      </c>
      <c r="E2977">
        <f>$F$508</f>
        <v>0.44931358266402077</v>
      </c>
    </row>
    <row r="2978" spans="2:5" x14ac:dyDescent="0.25">
      <c r="B2978">
        <v>0.17108730939585198</v>
      </c>
      <c r="C2978">
        <f>$F$509</f>
        <v>0.43912729051013955</v>
      </c>
      <c r="D2978">
        <v>0.17108730939585198</v>
      </c>
      <c r="E2978">
        <f>$F$509</f>
        <v>0.43912729051013955</v>
      </c>
    </row>
    <row r="2979" spans="2:5" x14ac:dyDescent="0.25">
      <c r="B2979">
        <v>0.1714447452459672</v>
      </c>
      <c r="C2979">
        <f>$F$510</f>
        <v>0.42914960256694368</v>
      </c>
      <c r="D2979">
        <v>0.1714447452459672</v>
      </c>
      <c r="E2979">
        <f>$F$510</f>
        <v>0.42914960256694368</v>
      </c>
    </row>
    <row r="2980" spans="2:5" x14ac:dyDescent="0.25">
      <c r="B2980">
        <v>0.17180218109608245</v>
      </c>
      <c r="C2980">
        <f>$F$511</f>
        <v>0.41937686016739978</v>
      </c>
      <c r="D2980">
        <v>0.17180218109608245</v>
      </c>
      <c r="E2980">
        <f>$F$511</f>
        <v>0.41937686016739978</v>
      </c>
    </row>
    <row r="2981" spans="2:5" x14ac:dyDescent="0.25">
      <c r="B2981">
        <v>0.17215961694619766</v>
      </c>
      <c r="C2981">
        <f>$F$512</f>
        <v>0.40980545211894231</v>
      </c>
      <c r="D2981">
        <v>0.17215961694619766</v>
      </c>
      <c r="E2981">
        <f>$F$512</f>
        <v>0.40980545211894231</v>
      </c>
    </row>
    <row r="2982" spans="2:5" x14ac:dyDescent="0.25">
      <c r="B2982">
        <v>0.17251705279631288</v>
      </c>
      <c r="C2982">
        <f>$F$513</f>
        <v>0.40043181455755039</v>
      </c>
      <c r="D2982">
        <v>0.17251705279631288</v>
      </c>
      <c r="E2982">
        <f>$F$513</f>
        <v>0.40043181455755039</v>
      </c>
    </row>
    <row r="2983" spans="2:5" x14ac:dyDescent="0.25">
      <c r="B2983">
        <v>0.1728744886464281</v>
      </c>
      <c r="C2983">
        <f>$F$514</f>
        <v>0.3912524307863311</v>
      </c>
      <c r="D2983">
        <v>0.1728744886464281</v>
      </c>
      <c r="E2983">
        <f>$F$514</f>
        <v>0.3912524307863311</v>
      </c>
    </row>
    <row r="2984" spans="2:5" x14ac:dyDescent="0.25">
      <c r="B2984">
        <v>0.17323192449654332</v>
      </c>
      <c r="C2984">
        <f>$F$515</f>
        <v>0.38226383109901013</v>
      </c>
      <c r="D2984">
        <v>0.17323192449654332</v>
      </c>
      <c r="E2984">
        <f>$F$515</f>
        <v>0.38226383109901013</v>
      </c>
    </row>
    <row r="2985" spans="2:5" x14ac:dyDescent="0.25">
      <c r="B2985">
        <v>0.17358936034665853</v>
      </c>
      <c r="C2985">
        <f>$F$516</f>
        <v>0.3734625925890902</v>
      </c>
      <c r="D2985">
        <v>0.17358936034665853</v>
      </c>
      <c r="E2985">
        <f>$F$516</f>
        <v>0.3734625925890902</v>
      </c>
    </row>
    <row r="2986" spans="2:5" x14ac:dyDescent="0.25">
      <c r="B2986">
        <v>0.17394679619677378</v>
      </c>
      <c r="C2986">
        <f>$F$517</f>
        <v>0.36484533894506871</v>
      </c>
      <c r="D2986">
        <v>0.17394679619677378</v>
      </c>
      <c r="E2986">
        <f>$F$517</f>
        <v>0.36484533894506871</v>
      </c>
    </row>
    <row r="2987" spans="2:5" x14ac:dyDescent="0.25">
      <c r="B2987">
        <v>0.174304232046889</v>
      </c>
      <c r="C2987">
        <f>$F$518</f>
        <v>0.3564087402324137</v>
      </c>
      <c r="D2987">
        <v>0.174304232046889</v>
      </c>
      <c r="E2987">
        <f>$F$518</f>
        <v>0.3564087402324137</v>
      </c>
    </row>
    <row r="2988" spans="2:5" x14ac:dyDescent="0.25">
      <c r="B2988">
        <v>0.17466166789700421</v>
      </c>
      <c r="C2988">
        <f>$F$519</f>
        <v>0.34814951266274391</v>
      </c>
      <c r="D2988">
        <v>0.17466166789700421</v>
      </c>
      <c r="E2988">
        <f>$F$519</f>
        <v>0.34814951266274391</v>
      </c>
    </row>
    <row r="2989" spans="2:5" x14ac:dyDescent="0.25">
      <c r="B2989">
        <v>0.17501910374711943</v>
      </c>
      <c r="C2989">
        <f>$F$520</f>
        <v>0.34006441835076617</v>
      </c>
      <c r="D2989">
        <v>0.17501910374711943</v>
      </c>
      <c r="E2989">
        <f>$F$520</f>
        <v>0.34006441835076617</v>
      </c>
    </row>
    <row r="2990" spans="2:5" x14ac:dyDescent="0.25">
      <c r="B2990">
        <v>0.17537653959723465</v>
      </c>
      <c r="C2990">
        <f>$F$521</f>
        <v>0.33215026505951306</v>
      </c>
      <c r="D2990">
        <v>0.17537653959723465</v>
      </c>
      <c r="E2990">
        <f>$F$521</f>
        <v>0.33215026505951306</v>
      </c>
    </row>
    <row r="2991" spans="2:5" x14ac:dyDescent="0.25">
      <c r="B2991">
        <v>0.17573397544734989</v>
      </c>
      <c r="C2991">
        <f>$F$522</f>
        <v>0.32440390593439306</v>
      </c>
      <c r="D2991">
        <v>0.17573397544734989</v>
      </c>
      <c r="E2991">
        <f>$F$522</f>
        <v>0.32440390593439306</v>
      </c>
    </row>
    <row r="2992" spans="2:5" x14ac:dyDescent="0.25">
      <c r="B2992">
        <v>0.17609141129746511</v>
      </c>
      <c r="C2992">
        <f>$F$523</f>
        <v>0.31682223922650077</v>
      </c>
      <c r="D2992">
        <v>0.17609141129746511</v>
      </c>
      <c r="E2992">
        <f>$F$523</f>
        <v>0.31682223922650077</v>
      </c>
    </row>
    <row r="2993" spans="2:5" x14ac:dyDescent="0.25">
      <c r="B2993">
        <v>0.17644884714758033</v>
      </c>
      <c r="C2993">
        <f>$F$524</f>
        <v>0.30940220800569745</v>
      </c>
      <c r="D2993">
        <v>0.17644884714758033</v>
      </c>
      <c r="E2993">
        <f>$F$524</f>
        <v>0.30940220800569745</v>
      </c>
    </row>
    <row r="2994" spans="2:5" x14ac:dyDescent="0.25">
      <c r="B2994">
        <v>0.17680628299769555</v>
      </c>
      <c r="C2994">
        <f>$F$525</f>
        <v>0.30214079986400155</v>
      </c>
      <c r="D2994">
        <v>0.17680628299769555</v>
      </c>
      <c r="E2994">
        <f>$F$525</f>
        <v>0.30214079986400155</v>
      </c>
    </row>
    <row r="2995" spans="2:5" x14ac:dyDescent="0.25">
      <c r="B2995">
        <v>0.17716371884781076</v>
      </c>
      <c r="C2995">
        <f>$F$526</f>
        <v>0.29503504660962937</v>
      </c>
      <c r="D2995">
        <v>0.17716371884781076</v>
      </c>
      <c r="E2995">
        <f>$F$526</f>
        <v>0.29503504660962937</v>
      </c>
    </row>
    <row r="2996" spans="2:5" x14ac:dyDescent="0.25">
      <c r="B2996">
        <v>0.17752115469792598</v>
      </c>
      <c r="C2996">
        <f>$F$527</f>
        <v>0.28808202395226795</v>
      </c>
      <c r="D2996">
        <v>0.17752115469792598</v>
      </c>
      <c r="E2996">
        <f>$F$527</f>
        <v>0.28808202395226795</v>
      </c>
    </row>
    <row r="2997" spans="2:5" x14ac:dyDescent="0.25">
      <c r="B2997">
        <v>0.17787859054804123</v>
      </c>
      <c r="C2997">
        <f>$F$528</f>
        <v>0.28127885117991913</v>
      </c>
      <c r="D2997">
        <v>0.17787859054804123</v>
      </c>
      <c r="E2997">
        <f>$F$528</f>
        <v>0.28127885117991913</v>
      </c>
    </row>
    <row r="2998" spans="2:5" x14ac:dyDescent="0.25">
      <c r="B2998">
        <v>0.17823602639815644</v>
      </c>
      <c r="C2998">
        <f>$F$529</f>
        <v>0.27462269082783575</v>
      </c>
      <c r="D2998">
        <v>0.17823602639815644</v>
      </c>
      <c r="E2998">
        <f>$F$529</f>
        <v>0.27462269082783575</v>
      </c>
    </row>
    <row r="2999" spans="2:5" x14ac:dyDescent="0.25">
      <c r="B2999">
        <v>0.17859346224827166</v>
      </c>
      <c r="C2999">
        <f>$F$530</f>
        <v>0.2681107483398919</v>
      </c>
      <c r="D2999">
        <v>0.17859346224827166</v>
      </c>
      <c r="E2999">
        <f>$F$530</f>
        <v>0.2681107483398919</v>
      </c>
    </row>
    <row r="3000" spans="2:5" x14ac:dyDescent="0.25">
      <c r="B3000">
        <v>0.17895089809838688</v>
      </c>
      <c r="C3000">
        <f>$F$531</f>
        <v>0.26174027172288455</v>
      </c>
      <c r="D3000">
        <v>0.17895089809838688</v>
      </c>
      <c r="E3000">
        <f>$F$531</f>
        <v>0.26174027172288455</v>
      </c>
    </row>
    <row r="3001" spans="2:5" x14ac:dyDescent="0.25">
      <c r="B3001">
        <v>0.1793083339485021</v>
      </c>
      <c r="C3001">
        <f>$F$532</f>
        <v>0.25550855119408383</v>
      </c>
      <c r="D3001">
        <v>0.1793083339485021</v>
      </c>
      <c r="E3001">
        <f>$F$532</f>
        <v>0.25550855119408383</v>
      </c>
    </row>
    <row r="3002" spans="2:5" x14ac:dyDescent="0.25">
      <c r="B3002">
        <v>0.17966576979861734</v>
      </c>
      <c r="C3002">
        <f>$F$533</f>
        <v>0.24941291882248737</v>
      </c>
      <c r="D3002">
        <v>0.17966576979861734</v>
      </c>
      <c r="E3002">
        <f>$F$533</f>
        <v>0.24941291882248737</v>
      </c>
    </row>
    <row r="3003" spans="2:5" x14ac:dyDescent="0.25">
      <c r="B3003">
        <v>0.18002320564873256</v>
      </c>
      <c r="C3003">
        <f>$F$534</f>
        <v>0.24345074816414555</v>
      </c>
      <c r="D3003">
        <v>0.18002320564873256</v>
      </c>
      <c r="E3003">
        <f>$F$534</f>
        <v>0.24345074816414555</v>
      </c>
    </row>
    <row r="3004" spans="2:5" x14ac:dyDescent="0.25">
      <c r="B3004">
        <v>0.18038064149884778</v>
      </c>
      <c r="C3004">
        <f>$F$535</f>
        <v>0.23761945389190448</v>
      </c>
      <c r="D3004">
        <v>0.18038064149884778</v>
      </c>
      <c r="E3004">
        <f>$F$535</f>
        <v>0.23761945389190448</v>
      </c>
    </row>
    <row r="3005" spans="2:5" x14ac:dyDescent="0.25">
      <c r="B3005">
        <v>0.18073807734896299</v>
      </c>
      <c r="C3005">
        <f>$F$536</f>
        <v>0.23191649141996898</v>
      </c>
      <c r="D3005">
        <v>0.18073807734896299</v>
      </c>
      <c r="E3005">
        <f>$F$536</f>
        <v>0.23191649141996898</v>
      </c>
    </row>
    <row r="3006" spans="2:5" x14ac:dyDescent="0.25">
      <c r="B3006">
        <v>0.18109551319907821</v>
      </c>
      <c r="C3006">
        <f>$F$537</f>
        <v>0.22633935652361128</v>
      </c>
      <c r="D3006">
        <v>0.18109551319907821</v>
      </c>
      <c r="E3006">
        <f>$F$537</f>
        <v>0.22633935652361128</v>
      </c>
    </row>
    <row r="3007" spans="2:5" x14ac:dyDescent="0.25">
      <c r="B3007">
        <v>0.18145294904919343</v>
      </c>
      <c r="C3007">
        <f>$F$538</f>
        <v>0.22088558495438876</v>
      </c>
      <c r="D3007">
        <v>0.18145294904919343</v>
      </c>
      <c r="E3007">
        <f>$F$538</f>
        <v>0.22088558495438876</v>
      </c>
    </row>
    <row r="3008" spans="2:5" x14ac:dyDescent="0.25">
      <c r="B3008">
        <v>0.18181038489930867</v>
      </c>
      <c r="C3008">
        <f>$F$539</f>
        <v>0.21555275205116464</v>
      </c>
      <c r="D3008">
        <v>0.18181038489930867</v>
      </c>
      <c r="E3008">
        <f>$F$539</f>
        <v>0.21555275205116464</v>
      </c>
    </row>
    <row r="3009" spans="2:5" x14ac:dyDescent="0.25">
      <c r="B3009">
        <v>0.18216782074942389</v>
      </c>
      <c r="C3009">
        <f>$F$540</f>
        <v>0.21033847234734221</v>
      </c>
      <c r="D3009">
        <v>0.18216782074942389</v>
      </c>
      <c r="E3009">
        <f>$F$540</f>
        <v>0.21033847234734221</v>
      </c>
    </row>
    <row r="3010" spans="2:5" x14ac:dyDescent="0.25">
      <c r="B3010">
        <v>0.18252525659953911</v>
      </c>
      <c r="C3010">
        <f>$F$541</f>
        <v>0.20524039917452341</v>
      </c>
      <c r="D3010">
        <v>0.18252525659953911</v>
      </c>
      <c r="E3010">
        <f>$F$541</f>
        <v>0.20524039917452341</v>
      </c>
    </row>
    <row r="3011" spans="2:5" x14ac:dyDescent="0.25">
      <c r="B3011">
        <v>0.18288269244965433</v>
      </c>
      <c r="C3011">
        <f>$F$542</f>
        <v>0.20025622426297493</v>
      </c>
      <c r="D3011">
        <v>0.18288269244965433</v>
      </c>
      <c r="E3011">
        <f>$F$542</f>
        <v>0.20025622426297493</v>
      </c>
    </row>
    <row r="3012" spans="2:5" x14ac:dyDescent="0.25">
      <c r="B3012">
        <v>0.18324012829976954</v>
      </c>
      <c r="C3012">
        <f>$F$543</f>
        <v>0.19538367733916934</v>
      </c>
      <c r="D3012">
        <v>0.18324012829976954</v>
      </c>
      <c r="E3012">
        <f>$F$543</f>
        <v>0.19538367733916934</v>
      </c>
    </row>
    <row r="3013" spans="2:5" x14ac:dyDescent="0.25">
      <c r="B3013">
        <v>0.18359756414988476</v>
      </c>
      <c r="C3013">
        <f>$F$544</f>
        <v>0.19062052572071436</v>
      </c>
      <c r="D3013">
        <v>0.18359756414988476</v>
      </c>
      <c r="E3013">
        <f>$F$544</f>
        <v>0.19062052572071436</v>
      </c>
    </row>
    <row r="3014" spans="2:5" x14ac:dyDescent="0.25">
      <c r="B3014">
        <v>0.18395500000000001</v>
      </c>
      <c r="C3014">
        <f>$F$545</f>
        <v>0.18596457390890889</v>
      </c>
      <c r="D3014">
        <v>0.18395500000000001</v>
      </c>
      <c r="E3014">
        <f>$F$545</f>
        <v>0.18596457390890889</v>
      </c>
    </row>
    <row r="3015" spans="2:5" x14ac:dyDescent="0.25">
      <c r="B3015">
        <v>1</v>
      </c>
      <c r="C3015">
        <f>$F$546</f>
        <v>0</v>
      </c>
      <c r="D3015">
        <v>1</v>
      </c>
      <c r="E3015">
        <f>$F$546</f>
        <v>0</v>
      </c>
    </row>
    <row r="3016" spans="2:5" x14ac:dyDescent="0.25">
      <c r="B3016">
        <v>1</v>
      </c>
      <c r="C3016">
        <f>$F$547</f>
        <v>0</v>
      </c>
      <c r="D3016">
        <v>1</v>
      </c>
      <c r="E3016">
        <f>$F$547</f>
        <v>0</v>
      </c>
    </row>
    <row r="3018" spans="2:5" x14ac:dyDescent="0.25">
      <c r="C3018">
        <f>1E-200</f>
        <v>9.9999999999999998E-201</v>
      </c>
      <c r="E3018">
        <f>1E-200</f>
        <v>9.9999999999999998E-201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18"/>
  <sheetViews>
    <sheetView workbookViewId="0">
      <selection activeCell="E8" sqref="E8"/>
    </sheetView>
  </sheetViews>
  <sheetFormatPr defaultColWidth="15.7109375" defaultRowHeight="15" x14ac:dyDescent="0.25"/>
  <cols>
    <col min="1" max="11" width="9.140625" customWidth="1"/>
  </cols>
  <sheetData>
    <row r="3" spans="2:5" ht="14.45" x14ac:dyDescent="0.3">
      <c r="B3" s="8" t="s">
        <v>9</v>
      </c>
    </row>
    <row r="4" spans="2:5" ht="14.45" x14ac:dyDescent="0.3">
      <c r="C4" t="s">
        <v>23</v>
      </c>
      <c r="E4">
        <v>120</v>
      </c>
    </row>
    <row r="5" spans="2:5" ht="14.45" x14ac:dyDescent="0.3">
      <c r="C5" t="s">
        <v>17</v>
      </c>
      <c r="E5">
        <v>20</v>
      </c>
    </row>
    <row r="7" spans="2:5" ht="14.45" x14ac:dyDescent="0.3">
      <c r="B7" s="8" t="s">
        <v>19</v>
      </c>
    </row>
    <row r="8" spans="2:5" ht="14.45" x14ac:dyDescent="0.3">
      <c r="C8" t="s">
        <v>18</v>
      </c>
      <c r="E8">
        <f ca="1">_xll.RiskBeta(E5+1,E4-E5+1)</f>
        <v>0.12961086082651133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0.11934182516389889</v>
      </c>
      <c r="B34" s="3">
        <v>12</v>
      </c>
      <c r="E34" s="1">
        <v>0</v>
      </c>
      <c r="F34" s="3">
        <v>0</v>
      </c>
    </row>
    <row r="35" spans="1:6" x14ac:dyDescent="0.25">
      <c r="A35" s="1">
        <v>0.23105019494579104</v>
      </c>
      <c r="B35" s="3">
        <v>12</v>
      </c>
      <c r="E35" s="1">
        <v>0</v>
      </c>
      <c r="F35" s="3">
        <v>0</v>
      </c>
    </row>
    <row r="36" spans="1:6" x14ac:dyDescent="0.25">
      <c r="A36" s="1">
        <v>8.817507137115807E-2</v>
      </c>
      <c r="B36" s="3">
        <v>12</v>
      </c>
      <c r="E36" s="1">
        <v>5.7008317578417261E-2</v>
      </c>
      <c r="F36" s="3">
        <v>1.3231273377147387E-3</v>
      </c>
    </row>
    <row r="37" spans="1:6" x14ac:dyDescent="0.25">
      <c r="A37" s="1">
        <v>0.17519601005484498</v>
      </c>
      <c r="B37" s="3">
        <v>12</v>
      </c>
      <c r="E37" s="1">
        <v>5.7494865516159704E-2</v>
      </c>
      <c r="F37" s="3">
        <v>1.4893771078673479E-3</v>
      </c>
    </row>
    <row r="38" spans="1:6" x14ac:dyDescent="0.25">
      <c r="A38" s="2">
        <v>0.2654229667288438</v>
      </c>
      <c r="B38" s="4">
        <v>12</v>
      </c>
      <c r="E38" s="1">
        <v>5.7981413453902148E-2</v>
      </c>
      <c r="F38" s="3">
        <v>1.6740718191600764E-3</v>
      </c>
    </row>
    <row r="39" spans="1:6" x14ac:dyDescent="0.25">
      <c r="E39" s="1">
        <v>5.8467961391644591E-2</v>
      </c>
      <c r="F39" s="3">
        <v>1.8789717951608943E-3</v>
      </c>
    </row>
    <row r="40" spans="1:6" x14ac:dyDescent="0.25">
      <c r="E40" s="1">
        <v>5.8954509329387034E-2</v>
      </c>
      <c r="F40" s="3">
        <v>2.1059755573678541E-3</v>
      </c>
    </row>
    <row r="41" spans="1:6" x14ac:dyDescent="0.25">
      <c r="E41" s="1">
        <v>5.9441057267129477E-2</v>
      </c>
      <c r="F41" s="3">
        <v>2.3571279485568313E-3</v>
      </c>
    </row>
    <row r="42" spans="1:6" x14ac:dyDescent="0.25">
      <c r="E42" s="1">
        <v>5.992760520487192E-2</v>
      </c>
      <c r="F42" s="3">
        <v>2.6346285161759388E-3</v>
      </c>
    </row>
    <row r="43" spans="1:6" x14ac:dyDescent="0.25">
      <c r="E43" s="1">
        <v>6.0414153142614363E-2</v>
      </c>
      <c r="F43" s="3">
        <v>2.9408401483100198E-3</v>
      </c>
    </row>
    <row r="44" spans="1:6" x14ac:dyDescent="0.25">
      <c r="E44" s="1">
        <v>6.0900701080356813E-2</v>
      </c>
      <c r="F44" s="3">
        <v>3.2782979533951457E-3</v>
      </c>
    </row>
    <row r="45" spans="1:6" x14ac:dyDescent="0.25">
      <c r="E45" s="1">
        <v>6.1387249018099256E-2</v>
      </c>
      <c r="F45" s="3">
        <v>3.6497183734872001E-3</v>
      </c>
    </row>
    <row r="46" spans="1:6" x14ac:dyDescent="0.25">
      <c r="E46" s="1">
        <v>6.1873796955841699E-2</v>
      </c>
      <c r="F46" s="3">
        <v>4.0580085194807424E-3</v>
      </c>
    </row>
    <row r="47" spans="1:6" x14ac:dyDescent="0.25">
      <c r="E47" s="1">
        <v>6.2360344893584142E-2</v>
      </c>
      <c r="F47" s="3">
        <v>4.5062757152400509E-3</v>
      </c>
    </row>
    <row r="48" spans="1:6" x14ac:dyDescent="0.25">
      <c r="E48" s="1">
        <v>6.2846892831326578E-2</v>
      </c>
      <c r="F48" s="3">
        <v>4.9978372361481165E-3</v>
      </c>
    </row>
    <row r="49" spans="5:6" x14ac:dyDescent="0.25">
      <c r="E49" s="1">
        <v>6.3333440769069022E-2</v>
      </c>
      <c r="F49" s="3">
        <v>5.5362302261098371E-3</v>
      </c>
    </row>
    <row r="50" spans="5:6" x14ac:dyDescent="0.25">
      <c r="E50" s="1">
        <v>6.3819988706811465E-2</v>
      </c>
      <c r="F50" s="3">
        <v>6.1252217755602741E-3</v>
      </c>
    </row>
    <row r="51" spans="5:6" x14ac:dyDescent="0.25">
      <c r="E51" s="1">
        <v>6.4306536644553908E-2</v>
      </c>
      <c r="F51" s="3">
        <v>6.7688191415470542E-3</v>
      </c>
    </row>
    <row r="52" spans="5:6" x14ac:dyDescent="0.25">
      <c r="E52" s="1">
        <v>6.4793084582296365E-2</v>
      </c>
      <c r="F52" s="3">
        <v>7.4712800894659471E-3</v>
      </c>
    </row>
    <row r="53" spans="5:6" x14ac:dyDescent="0.25">
      <c r="E53" s="1">
        <v>6.5279632520038808E-2</v>
      </c>
      <c r="F53" s="3">
        <v>8.237123334554685E-3</v>
      </c>
    </row>
    <row r="54" spans="5:6" x14ac:dyDescent="0.25">
      <c r="E54" s="1">
        <v>6.5766180457781251E-2</v>
      </c>
      <c r="F54" s="3">
        <v>9.0711390597844471E-3</v>
      </c>
    </row>
    <row r="55" spans="5:6" x14ac:dyDescent="0.25">
      <c r="E55" s="1">
        <v>6.6252728395523694E-2</v>
      </c>
      <c r="F55" s="3">
        <v>9.9783994853465969E-3</v>
      </c>
    </row>
    <row r="56" spans="5:6" x14ac:dyDescent="0.25">
      <c r="E56" s="1">
        <v>6.6739276333266137E-2</v>
      </c>
      <c r="F56" s="3">
        <v>1.0964269463512588E-2</v>
      </c>
    </row>
    <row r="57" spans="5:6" x14ac:dyDescent="0.25">
      <c r="E57" s="1">
        <v>6.722582427100858E-2</v>
      </c>
      <c r="F57" s="3">
        <v>1.2034417071267178E-2</v>
      </c>
    </row>
    <row r="58" spans="5:6" x14ac:dyDescent="0.25">
      <c r="E58" s="1">
        <v>6.7712372208751023E-2</v>
      </c>
      <c r="F58" s="3">
        <v>1.3194824171766864E-2</v>
      </c>
    </row>
    <row r="59" spans="5:6" x14ac:dyDescent="0.25">
      <c r="E59" s="1">
        <v>6.8198920146493466E-2</v>
      </c>
      <c r="F59" s="3">
        <v>1.44517969143856E-2</v>
      </c>
    </row>
    <row r="60" spans="5:6" x14ac:dyDescent="0.25">
      <c r="E60" s="1">
        <v>6.8685468084235909E-2</v>
      </c>
      <c r="F60" s="3">
        <v>1.5811976141859023E-2</v>
      </c>
    </row>
    <row r="61" spans="5:6" x14ac:dyDescent="0.25">
      <c r="E61" s="1">
        <v>6.9172016021978353E-2</v>
      </c>
      <c r="F61" s="3">
        <v>1.7282347671870497E-2</v>
      </c>
    </row>
    <row r="62" spans="5:6" x14ac:dyDescent="0.25">
      <c r="E62" s="1">
        <v>6.9658563959720796E-2</v>
      </c>
      <c r="F62" s="3">
        <v>1.8870252419287529E-2</v>
      </c>
    </row>
    <row r="63" spans="5:6" x14ac:dyDescent="0.25">
      <c r="E63" s="1">
        <v>7.0145111897463239E-2</v>
      </c>
      <c r="F63" s="3">
        <v>2.0583396324238848E-2</v>
      </c>
    </row>
    <row r="64" spans="5:6" x14ac:dyDescent="0.25">
      <c r="E64" s="1">
        <v>7.0631659835205682E-2</v>
      </c>
      <c r="F64" s="3">
        <v>2.2429860050233733E-2</v>
      </c>
    </row>
    <row r="65" spans="5:6" x14ac:dyDescent="0.25">
      <c r="E65" s="1">
        <v>7.1118207772948125E-2</v>
      </c>
      <c r="F65" s="3">
        <v>2.4418108415676151E-2</v>
      </c>
    </row>
    <row r="66" spans="5:6" x14ac:dyDescent="0.25">
      <c r="E66" s="1">
        <v>7.1604755710690568E-2</v>
      </c>
      <c r="F66" s="3">
        <v>2.6556999521310361E-2</v>
      </c>
    </row>
    <row r="67" spans="5:6" x14ac:dyDescent="0.25">
      <c r="E67" s="1">
        <v>7.2091303648433011E-2</v>
      </c>
      <c r="F67" s="3">
        <v>2.8855793535477278E-2</v>
      </c>
    </row>
    <row r="68" spans="5:6" x14ac:dyDescent="0.25">
      <c r="E68" s="1">
        <v>7.2577851586175454E-2</v>
      </c>
      <c r="F68" s="3">
        <v>3.1324161098448648E-2</v>
      </c>
    </row>
    <row r="69" spans="5:6" x14ac:dyDescent="0.25">
      <c r="E69" s="1">
        <v>7.3064399523917897E-2</v>
      </c>
      <c r="F69" s="3">
        <v>3.3972191306643855E-2</v>
      </c>
    </row>
    <row r="70" spans="5:6" x14ac:dyDescent="0.25">
      <c r="E70" s="1">
        <v>7.355094746166034E-2</v>
      </c>
      <c r="F70" s="3">
        <v>3.68103992371588E-2</v>
      </c>
    </row>
    <row r="71" spans="5:6" x14ac:dyDescent="0.25">
      <c r="E71" s="1">
        <v>7.4037495399402783E-2</v>
      </c>
      <c r="F71" s="3">
        <v>3.984973297279841E-2</v>
      </c>
    </row>
    <row r="72" spans="5:6" x14ac:dyDescent="0.25">
      <c r="E72" s="1">
        <v>7.4524043337145227E-2</v>
      </c>
      <c r="F72" s="3">
        <v>4.3101580087652004E-2</v>
      </c>
    </row>
    <row r="73" spans="5:6" x14ac:dyDescent="0.25">
      <c r="E73" s="1">
        <v>7.501059127488767E-2</v>
      </c>
      <c r="F73" s="3">
        <v>4.6577773553285136E-2</v>
      </c>
    </row>
    <row r="74" spans="5:6" x14ac:dyDescent="0.25">
      <c r="E74" s="1">
        <v>7.5497139212630113E-2</v>
      </c>
      <c r="F74" s="3">
        <v>5.0290597025696111E-2</v>
      </c>
    </row>
    <row r="75" spans="5:6" x14ac:dyDescent="0.25">
      <c r="E75" s="1">
        <v>7.5983687150372556E-2</v>
      </c>
      <c r="F75" s="3">
        <v>5.4252789473488119E-2</v>
      </c>
    </row>
    <row r="76" spans="5:6" x14ac:dyDescent="0.25">
      <c r="E76" s="1">
        <v>7.6470235088115013E-2</v>
      </c>
      <c r="F76" s="3">
        <v>5.8477549108051183E-2</v>
      </c>
    </row>
    <row r="77" spans="5:6" x14ac:dyDescent="0.25">
      <c r="E77" s="1">
        <v>7.6956783025857456E-2</v>
      </c>
      <c r="F77" s="3">
        <v>6.2978536577103339E-2</v>
      </c>
    </row>
    <row r="78" spans="5:6" x14ac:dyDescent="0.25">
      <c r="E78" s="1">
        <v>7.7443330963599899E-2</v>
      </c>
      <c r="F78" s="3">
        <v>6.7769877383578869E-2</v>
      </c>
    </row>
    <row r="79" spans="5:6" x14ac:dyDescent="0.25">
      <c r="E79" s="1">
        <v>7.7929878901342342E-2</v>
      </c>
      <c r="F79" s="3">
        <v>7.2866163492638886E-2</v>
      </c>
    </row>
    <row r="80" spans="5:6" x14ac:dyDescent="0.25">
      <c r="E80" s="1">
        <v>7.8416426839084785E-2</v>
      </c>
      <c r="F80" s="3">
        <v>7.828245409054331E-2</v>
      </c>
    </row>
    <row r="81" spans="5:6" x14ac:dyDescent="0.25">
      <c r="E81" s="1">
        <v>7.8902974776827228E-2</v>
      </c>
      <c r="F81" s="3">
        <v>8.4034275460148758E-2</v>
      </c>
    </row>
    <row r="82" spans="5:6" x14ac:dyDescent="0.25">
      <c r="E82" s="1">
        <v>7.9389522714569671E-2</v>
      </c>
      <c r="F82" s="3">
        <v>9.0137619939036545E-2</v>
      </c>
    </row>
    <row r="83" spans="5:6" x14ac:dyDescent="0.25">
      <c r="E83" s="1">
        <v>7.9876070652312114E-2</v>
      </c>
      <c r="F83" s="3">
        <v>9.6608943927593227E-2</v>
      </c>
    </row>
    <row r="84" spans="5:6" x14ac:dyDescent="0.25">
      <c r="E84" s="1">
        <v>8.0362618590054558E-2</v>
      </c>
      <c r="F84" s="3">
        <v>0.10346516491585146</v>
      </c>
    </row>
    <row r="85" spans="5:6" x14ac:dyDescent="0.25">
      <c r="E85" s="1">
        <v>8.0849166527797001E-2</v>
      </c>
      <c r="F85" s="3">
        <v>0.11072365749951284</v>
      </c>
    </row>
    <row r="86" spans="5:6" x14ac:dyDescent="0.25">
      <c r="E86" s="1">
        <v>8.1335714465539444E-2</v>
      </c>
      <c r="F86" s="3">
        <v>0.11840224835727657</v>
      </c>
    </row>
    <row r="87" spans="5:6" x14ac:dyDescent="0.25">
      <c r="E87" s="1">
        <v>8.1822262403281887E-2</v>
      </c>
      <c r="F87" s="3">
        <v>0.12651921016349749</v>
      </c>
    </row>
    <row r="88" spans="5:6" x14ac:dyDescent="0.25">
      <c r="E88" s="1">
        <v>8.230881034102433E-2</v>
      </c>
      <c r="F88" s="3">
        <v>0.13509325441215411</v>
      </c>
    </row>
    <row r="89" spans="5:6" x14ac:dyDescent="0.25">
      <c r="E89" s="1">
        <v>8.2795358278766773E-2</v>
      </c>
      <c r="F89" s="3">
        <v>0.1441435231302185</v>
      </c>
    </row>
    <row r="90" spans="5:6" x14ac:dyDescent="0.25">
      <c r="E90" s="1">
        <v>8.3281906216509216E-2</v>
      </c>
      <c r="F90" s="3">
        <v>0.15368957946071587</v>
      </c>
    </row>
    <row r="91" spans="5:6" x14ac:dyDescent="0.25">
      <c r="E91" s="1">
        <v>8.3768454154251659E-2</v>
      </c>
      <c r="F91" s="3">
        <v>0.16375139709811892</v>
      </c>
    </row>
    <row r="92" spans="5:6" x14ac:dyDescent="0.25">
      <c r="E92" s="1">
        <v>8.4255002091994102E-2</v>
      </c>
      <c r="F92" s="3">
        <v>0.17434934856109272</v>
      </c>
    </row>
    <row r="93" spans="5:6" x14ac:dyDescent="0.25">
      <c r="E93" s="1">
        <v>8.4741550029736545E-2</v>
      </c>
      <c r="F93" s="3">
        <v>0.18550419229018889</v>
      </c>
    </row>
    <row r="94" spans="5:6" x14ac:dyDescent="0.25">
      <c r="E94" s="1">
        <v>8.5228097967478988E-2</v>
      </c>
      <c r="F94" s="3">
        <v>0.19723705856063206</v>
      </c>
    </row>
    <row r="95" spans="5:6" x14ac:dyDescent="0.25">
      <c r="E95" s="1">
        <v>8.5714645905221432E-2</v>
      </c>
      <c r="F95" s="3">
        <v>0.20956943420308277</v>
      </c>
    </row>
    <row r="96" spans="5:6" x14ac:dyDescent="0.25">
      <c r="E96" s="1">
        <v>8.6201193842963875E-2</v>
      </c>
      <c r="F96" s="3">
        <v>0.22252314612802579</v>
      </c>
    </row>
    <row r="97" spans="5:6" x14ac:dyDescent="0.25">
      <c r="E97" s="1">
        <v>8.6687741780706318E-2</v>
      </c>
      <c r="F97" s="3">
        <v>0.2361203436522343</v>
      </c>
    </row>
    <row r="98" spans="5:6" x14ac:dyDescent="0.25">
      <c r="E98" s="1">
        <v>8.7174289718448761E-2</v>
      </c>
      <c r="F98" s="3">
        <v>0.25038347962871682</v>
      </c>
    </row>
    <row r="99" spans="5:6" x14ac:dyDescent="0.25">
      <c r="E99" s="1">
        <v>8.7660837656191204E-2</v>
      </c>
      <c r="F99" s="3">
        <v>0.265335290384421</v>
      </c>
    </row>
    <row r="100" spans="5:6" x14ac:dyDescent="0.25">
      <c r="E100" s="1">
        <v>8.8147385593933647E-2</v>
      </c>
      <c r="F100" s="3">
        <v>0.28099877447310306</v>
      </c>
    </row>
    <row r="101" spans="5:6" x14ac:dyDescent="0.25">
      <c r="E101" s="1">
        <v>8.863393353167609E-2</v>
      </c>
      <c r="F101" s="3">
        <v>0.29739717025364715</v>
      </c>
    </row>
    <row r="102" spans="5:6" x14ac:dyDescent="0.25">
      <c r="E102" s="1">
        <v>8.9120481469418533E-2</v>
      </c>
      <c r="F102" s="3">
        <v>0.31455393230727863</v>
      </c>
    </row>
    <row r="103" spans="5:6" x14ac:dyDescent="0.25">
      <c r="E103" s="1">
        <v>8.9607029407160976E-2</v>
      </c>
      <c r="F103" s="3">
        <v>0.33249270671014397</v>
      </c>
    </row>
    <row r="104" spans="5:6" x14ac:dyDescent="0.25">
      <c r="E104" s="1">
        <v>9.0093577344903419E-2</v>
      </c>
      <c r="F104" s="3">
        <v>0.35123730518092344</v>
      </c>
    </row>
    <row r="105" spans="5:6" x14ac:dyDescent="0.25">
      <c r="E105" s="1">
        <v>9.0580125282645862E-2</v>
      </c>
      <c r="F105" s="3">
        <v>0.37081167812603777</v>
      </c>
    </row>
    <row r="106" spans="5:6" x14ac:dyDescent="0.25">
      <c r="E106" s="1">
        <v>9.1066673220388306E-2</v>
      </c>
      <c r="F106" s="3">
        <v>0.39123988660826209</v>
      </c>
    </row>
    <row r="107" spans="5:6" x14ac:dyDescent="0.25">
      <c r="E107" s="1">
        <v>9.1553221158130749E-2</v>
      </c>
      <c r="F107" s="3">
        <v>0.41254607326757314</v>
      </c>
    </row>
    <row r="108" spans="5:6" x14ac:dyDescent="0.25">
      <c r="E108" s="1">
        <v>9.2039769095873192E-2</v>
      </c>
      <c r="F108" s="3">
        <v>0.4347544322260285</v>
      </c>
    </row>
    <row r="109" spans="5:6" x14ac:dyDescent="0.25">
      <c r="E109" s="1">
        <v>9.2526317033615635E-2</v>
      </c>
      <c r="F109" s="3">
        <v>0.45788917801160689</v>
      </c>
    </row>
    <row r="110" spans="5:6" x14ac:dyDescent="0.25">
      <c r="E110" s="1">
        <v>9.3012864971358078E-2</v>
      </c>
      <c r="F110" s="3">
        <v>0.48197451353869908</v>
      </c>
    </row>
    <row r="111" spans="5:6" x14ac:dyDescent="0.25">
      <c r="E111" s="1">
        <v>9.3499412909100521E-2</v>
      </c>
      <c r="F111" s="3">
        <v>0.50703459718603505</v>
      </c>
    </row>
    <row r="112" spans="5:6" x14ac:dyDescent="0.25">
      <c r="E112" s="1">
        <v>9.3985960846842964E-2</v>
      </c>
      <c r="F112" s="3">
        <v>0.53309350901556718</v>
      </c>
    </row>
    <row r="113" spans="5:6" x14ac:dyDescent="0.25">
      <c r="E113" s="1">
        <v>9.4472508784585407E-2</v>
      </c>
      <c r="F113" s="3">
        <v>0.56017521617856481</v>
      </c>
    </row>
    <row r="114" spans="5:6" x14ac:dyDescent="0.25">
      <c r="E114" s="1">
        <v>9.495905672232785E-2</v>
      </c>
      <c r="F114" s="3">
        <v>0.58830353755796883</v>
      </c>
    </row>
    <row r="115" spans="5:6" x14ac:dyDescent="0.25">
      <c r="E115" s="1">
        <v>9.5445604660070307E-2</v>
      </c>
      <c r="F115" s="3">
        <v>0.61750210769844704</v>
      </c>
    </row>
    <row r="116" spans="5:6" x14ac:dyDescent="0.25">
      <c r="E116" s="1">
        <v>9.593215259781275E-2</v>
      </c>
      <c r="F116" s="3">
        <v>0.64779434007843528</v>
      </c>
    </row>
    <row r="117" spans="5:6" x14ac:dyDescent="0.25">
      <c r="E117" s="1">
        <v>9.6418700535555193E-2</v>
      </c>
      <c r="F117" s="3">
        <v>0.67920338978036421</v>
      </c>
    </row>
    <row r="118" spans="5:6" x14ac:dyDescent="0.25">
      <c r="E118" s="1">
        <v>9.6905248473297637E-2</v>
      </c>
      <c r="F118" s="3">
        <v>0.7117521156180634</v>
      </c>
    </row>
    <row r="119" spans="5:6" x14ac:dyDescent="0.25">
      <c r="E119" s="1">
        <v>9.739179641104008E-2</v>
      </c>
      <c r="F119" s="3">
        <v>0.74546304178201261</v>
      </c>
    </row>
    <row r="120" spans="5:6" x14ac:dyDescent="0.25">
      <c r="E120" s="1">
        <v>9.7878344348782523E-2</v>
      </c>
      <c r="F120" s="3">
        <v>0.78035831906553954</v>
      </c>
    </row>
    <row r="121" spans="5:6" x14ac:dyDescent="0.25">
      <c r="E121" s="1">
        <v>9.8364892286524966E-2</v>
      </c>
      <c r="F121" s="3">
        <v>0.81645968573672634</v>
      </c>
    </row>
    <row r="122" spans="5:6" x14ac:dyDescent="0.25">
      <c r="E122" s="1">
        <v>9.8851440224267409E-2</v>
      </c>
      <c r="F122" s="3">
        <v>0.853788428122635</v>
      </c>
    </row>
    <row r="123" spans="5:6" x14ac:dyDescent="0.25">
      <c r="E123" s="1">
        <v>9.9337988162009852E-2</v>
      </c>
      <c r="F123" s="3">
        <v>0.89236534097399878</v>
      </c>
    </row>
    <row r="124" spans="5:6" x14ac:dyDescent="0.25">
      <c r="E124" s="1">
        <v>9.9824536099752295E-2</v>
      </c>
      <c r="F124" s="3">
        <v>0.93221068768021209</v>
      </c>
    </row>
    <row r="125" spans="5:6" x14ac:dyDescent="0.25">
      <c r="E125" s="1">
        <v>0.10031108403749474</v>
      </c>
      <c r="F125" s="3">
        <v>0.97334416040534932</v>
      </c>
    </row>
    <row r="126" spans="5:6" x14ac:dyDescent="0.25">
      <c r="E126" s="1">
        <v>0.10079763197523718</v>
      </c>
      <c r="F126" s="3">
        <v>1.0157848402177128</v>
      </c>
    </row>
    <row r="127" spans="5:6" x14ac:dyDescent="0.25">
      <c r="E127" s="1">
        <v>0.10128417991297962</v>
      </c>
      <c r="F127" s="3">
        <v>1.0595511572856615</v>
      </c>
    </row>
    <row r="128" spans="5:6" x14ac:dyDescent="0.25">
      <c r="E128" s="1">
        <v>0.10177072785072207</v>
      </c>
      <c r="F128" s="3">
        <v>1.1046608512139515</v>
      </c>
    </row>
    <row r="129" spans="5:6" x14ac:dyDescent="0.25">
      <c r="E129" s="1">
        <v>0.10225727578846452</v>
      </c>
      <c r="F129" s="3">
        <v>1.1511309315950926</v>
      </c>
    </row>
    <row r="130" spans="5:6" x14ac:dyDescent="0.25">
      <c r="E130" s="1">
        <v>0.10274382372620697</v>
      </c>
      <c r="F130" s="3">
        <v>1.1989776388507603</v>
      </c>
    </row>
    <row r="131" spans="5:6" x14ac:dyDescent="0.25">
      <c r="E131" s="1">
        <v>0.10323037166394941</v>
      </c>
      <c r="F131" s="3">
        <v>1.2482164054388121</v>
      </c>
    </row>
    <row r="132" spans="5:6" x14ac:dyDescent="0.25">
      <c r="E132" s="1">
        <v>0.10371691960169185</v>
      </c>
      <c r="F132" s="3">
        <v>1.2988618175013475</v>
      </c>
    </row>
    <row r="133" spans="5:6" x14ac:dyDescent="0.25">
      <c r="E133" s="1">
        <v>0.1042034675394343</v>
      </c>
      <c r="F133" s="3">
        <v>1.3509275770292266</v>
      </c>
    </row>
    <row r="134" spans="5:6" x14ac:dyDescent="0.25">
      <c r="E134" s="1">
        <v>0.10469001547717674</v>
      </c>
      <c r="F134" s="3">
        <v>1.4044264646185642</v>
      </c>
    </row>
    <row r="135" spans="5:6" x14ac:dyDescent="0.25">
      <c r="E135" s="1">
        <v>0.10517656341491918</v>
      </c>
      <c r="F135" s="3">
        <v>1.4593703028937204</v>
      </c>
    </row>
    <row r="136" spans="5:6" x14ac:dyDescent="0.25">
      <c r="E136" s="1">
        <v>0.10566311135266163</v>
      </c>
      <c r="F136" s="3">
        <v>1.5157699206716477</v>
      </c>
    </row>
    <row r="137" spans="5:6" x14ac:dyDescent="0.25">
      <c r="E137" s="1">
        <v>0.10614965929040407</v>
      </c>
      <c r="F137" s="3">
        <v>1.5736351179403296</v>
      </c>
    </row>
    <row r="138" spans="5:6" x14ac:dyDescent="0.25">
      <c r="E138" s="1">
        <v>0.10663620722814651</v>
      </c>
      <c r="F138" s="3">
        <v>1.6329746317249421</v>
      </c>
    </row>
    <row r="139" spans="5:6" x14ac:dyDescent="0.25">
      <c r="E139" s="1">
        <v>0.10712275516588896</v>
      </c>
      <c r="F139" s="3">
        <v>1.6937961029124264</v>
      </c>
    </row>
    <row r="140" spans="5:6" x14ac:dyDescent="0.25">
      <c r="E140" s="1">
        <v>0.1076093031036314</v>
      </c>
      <c r="F140" s="3">
        <v>1.7561060441054133</v>
      </c>
    </row>
    <row r="141" spans="5:6" x14ac:dyDescent="0.25">
      <c r="E141" s="1">
        <v>0.10809585104137384</v>
      </c>
      <c r="F141" s="3">
        <v>1.8199098085737426</v>
      </c>
    </row>
    <row r="142" spans="5:6" x14ac:dyDescent="0.25">
      <c r="E142" s="1">
        <v>0.10858239897911628</v>
      </c>
      <c r="F142" s="3">
        <v>1.8852115603716924</v>
      </c>
    </row>
    <row r="143" spans="5:6" x14ac:dyDescent="0.25">
      <c r="E143" s="1">
        <v>0.10906894691685873</v>
      </c>
      <c r="F143" s="3">
        <v>1.9520142456854532</v>
      </c>
    </row>
    <row r="144" spans="5:6" x14ac:dyDescent="0.25">
      <c r="E144" s="1">
        <v>0.10955549485460117</v>
      </c>
      <c r="F144" s="3">
        <v>2.0203195654755715</v>
      </c>
    </row>
    <row r="145" spans="5:6" x14ac:dyDescent="0.25">
      <c r="E145" s="1">
        <v>0.11004204279234361</v>
      </c>
      <c r="F145" s="3">
        <v>2.0901279494748688</v>
      </c>
    </row>
    <row r="146" spans="5:6" x14ac:dyDescent="0.25">
      <c r="E146" s="1">
        <v>0.11052859073008606</v>
      </c>
      <c r="F146" s="3">
        <v>2.1614385316023021</v>
      </c>
    </row>
    <row r="147" spans="5:6" x14ac:dyDescent="0.25">
      <c r="E147" s="1">
        <v>0.1110151386678285</v>
      </c>
      <c r="F147" s="3">
        <v>2.234249126848761</v>
      </c>
    </row>
    <row r="148" spans="5:6" x14ac:dyDescent="0.25">
      <c r="E148" s="1">
        <v>0.11150168660557094</v>
      </c>
      <c r="F148" s="3">
        <v>2.3085562096905221</v>
      </c>
    </row>
    <row r="149" spans="5:6" x14ac:dyDescent="0.25">
      <c r="E149" s="1">
        <v>0.11198823454331339</v>
      </c>
      <c r="F149" s="3">
        <v>2.384354894081365</v>
      </c>
    </row>
    <row r="150" spans="5:6" x14ac:dyDescent="0.25">
      <c r="E150" s="1">
        <v>0.11247478248105583</v>
      </c>
      <c r="F150" s="3">
        <v>2.4616389150734119</v>
      </c>
    </row>
    <row r="151" spans="5:6" x14ac:dyDescent="0.25">
      <c r="E151" s="1">
        <v>0.11296133041879827</v>
      </c>
      <c r="F151" s="3">
        <v>2.5404006121126499</v>
      </c>
    </row>
    <row r="152" spans="5:6" x14ac:dyDescent="0.25">
      <c r="E152" s="1">
        <v>0.11344787835654072</v>
      </c>
      <c r="F152" s="3">
        <v>2.6206309140532755</v>
      </c>
    </row>
    <row r="153" spans="5:6" x14ac:dyDescent="0.25">
      <c r="E153" s="1">
        <v>0.11393442629428316</v>
      </c>
      <c r="F153" s="3">
        <v>2.7023193259302971</v>
      </c>
    </row>
    <row r="154" spans="5:6" x14ac:dyDescent="0.25">
      <c r="E154" s="1">
        <v>0.1144209742320256</v>
      </c>
      <c r="F154" s="3">
        <v>2.7854539175294701</v>
      </c>
    </row>
    <row r="155" spans="5:6" x14ac:dyDescent="0.25">
      <c r="E155" s="1">
        <v>0.11490752216976804</v>
      </c>
      <c r="F155" s="3">
        <v>2.8700213137868937</v>
      </c>
    </row>
    <row r="156" spans="5:6" x14ac:dyDescent="0.25">
      <c r="E156" s="1">
        <v>0.11539407010751049</v>
      </c>
      <c r="F156" s="3">
        <v>2.9560066870508228</v>
      </c>
    </row>
    <row r="157" spans="5:6" x14ac:dyDescent="0.25">
      <c r="E157" s="1">
        <v>0.11588061804525293</v>
      </c>
      <c r="F157" s="3">
        <v>3.0433937512317235</v>
      </c>
    </row>
    <row r="158" spans="5:6" x14ac:dyDescent="0.25">
      <c r="E158" s="1">
        <v>0.11636716598299537</v>
      </c>
      <c r="F158" s="3">
        <v>3.1321647578664384</v>
      </c>
    </row>
    <row r="159" spans="5:6" x14ac:dyDescent="0.25">
      <c r="E159" s="1">
        <v>0.11685371392073782</v>
      </c>
      <c r="F159" s="3">
        <v>3.2223004941151063</v>
      </c>
    </row>
    <row r="160" spans="5:6" x14ac:dyDescent="0.25">
      <c r="E160" s="1">
        <v>0.11734026185848026</v>
      </c>
      <c r="F160" s="3">
        <v>3.3137802827101357</v>
      </c>
    </row>
    <row r="161" spans="5:6" x14ac:dyDescent="0.25">
      <c r="E161" s="1">
        <v>0.1178268097962227</v>
      </c>
      <c r="F161" s="3">
        <v>3.4065819838690556</v>
      </c>
    </row>
    <row r="162" spans="5:6" x14ac:dyDescent="0.25">
      <c r="E162" s="1">
        <v>0.11831335773396515</v>
      </c>
      <c r="F162" s="3">
        <v>3.5006819991824107</v>
      </c>
    </row>
    <row r="163" spans="5:6" x14ac:dyDescent="0.25">
      <c r="E163" s="1">
        <v>0.11879990567170759</v>
      </c>
      <c r="F163" s="3">
        <v>3.5960552774826717</v>
      </c>
    </row>
    <row r="164" spans="5:6" x14ac:dyDescent="0.25">
      <c r="E164" s="1">
        <v>0.11928645360945003</v>
      </c>
      <c r="F164" s="3">
        <v>3.6926753226973883</v>
      </c>
    </row>
    <row r="165" spans="5:6" x14ac:dyDescent="0.25">
      <c r="E165" s="1">
        <v>0.11977300154719249</v>
      </c>
      <c r="F165" s="3">
        <v>3.7905142036851331</v>
      </c>
    </row>
    <row r="166" spans="5:6" x14ac:dyDescent="0.25">
      <c r="E166" s="1">
        <v>0.12025954948493493</v>
      </c>
      <c r="F166" s="3">
        <v>3.8895425660509626</v>
      </c>
    </row>
    <row r="167" spans="5:6" x14ac:dyDescent="0.25">
      <c r="E167" s="1">
        <v>0.12074609742267738</v>
      </c>
      <c r="F167" s="3">
        <v>3.9897296459325631</v>
      </c>
    </row>
    <row r="168" spans="5:6" x14ac:dyDescent="0.25">
      <c r="E168" s="1">
        <v>0.12123264536041982</v>
      </c>
      <c r="F168" s="3">
        <v>4.0910432857461227</v>
      </c>
    </row>
    <row r="169" spans="5:6" x14ac:dyDescent="0.25">
      <c r="E169" s="1">
        <v>0.12171919329816226</v>
      </c>
      <c r="F169" s="3">
        <v>4.1934499518763939</v>
      </c>
    </row>
    <row r="170" spans="5:6" x14ac:dyDescent="0.25">
      <c r="E170" s="1">
        <v>0.12220574123590471</v>
      </c>
      <c r="F170" s="3">
        <v>4.2969147542934527</v>
      </c>
    </row>
    <row r="171" spans="5:6" x14ac:dyDescent="0.25">
      <c r="E171" s="1">
        <v>0.12269228917364715</v>
      </c>
      <c r="F171" s="3">
        <v>4.4014014680727742</v>
      </c>
    </row>
    <row r="172" spans="5:6" x14ac:dyDescent="0.25">
      <c r="E172" s="1">
        <v>0.12317883711138959</v>
      </c>
      <c r="F172" s="3">
        <v>4.5068725567950976</v>
      </c>
    </row>
    <row r="173" spans="5:6" x14ac:dyDescent="0.25">
      <c r="E173" s="1">
        <v>0.12366538504913203</v>
      </c>
      <c r="F173" s="3">
        <v>4.6132891977952761</v>
      </c>
    </row>
    <row r="174" spans="5:6" x14ac:dyDescent="0.25">
      <c r="E174" s="1">
        <v>0.12415193298687448</v>
      </c>
      <c r="F174" s="3">
        <v>4.7206113092302013</v>
      </c>
    </row>
    <row r="175" spans="5:6" x14ac:dyDescent="0.25">
      <c r="E175" s="1">
        <v>0.12463848092461692</v>
      </c>
      <c r="F175" s="3">
        <v>4.8287975789294659</v>
      </c>
    </row>
    <row r="176" spans="5:6" x14ac:dyDescent="0.25">
      <c r="E176" s="1">
        <v>0.12512502886235938</v>
      </c>
      <c r="F176" s="3">
        <v>4.9378054949910037</v>
      </c>
    </row>
    <row r="177" spans="5:6" x14ac:dyDescent="0.25">
      <c r="E177" s="1">
        <v>0.12561157680010182</v>
      </c>
      <c r="F177" s="3">
        <v>5.0475913780800505</v>
      </c>
    </row>
    <row r="178" spans="5:6" x14ac:dyDescent="0.25">
      <c r="E178" s="1">
        <v>0.12609812473784426</v>
      </c>
      <c r="F178" s="3">
        <v>5.1581104153878865</v>
      </c>
    </row>
    <row r="179" spans="5:6" x14ac:dyDescent="0.25">
      <c r="E179" s="1">
        <v>0.12658467267558671</v>
      </c>
      <c r="F179" s="3">
        <v>5.2693166962031883</v>
      </c>
    </row>
    <row r="180" spans="5:6" x14ac:dyDescent="0.25">
      <c r="E180" s="1">
        <v>0.12707122061332915</v>
      </c>
      <c r="F180" s="3">
        <v>5.3811632490452546</v>
      </c>
    </row>
    <row r="181" spans="5:6" x14ac:dyDescent="0.25">
      <c r="E181" s="1">
        <v>0.12755776855107159</v>
      </c>
      <c r="F181" s="3">
        <v>5.4936020803086016</v>
      </c>
    </row>
    <row r="182" spans="5:6" x14ac:dyDescent="0.25">
      <c r="E182" s="1">
        <v>0.12804431648881404</v>
      </c>
      <c r="F182" s="3">
        <v>5.6065842143624511</v>
      </c>
    </row>
    <row r="183" spans="5:6" x14ac:dyDescent="0.25">
      <c r="E183" s="1">
        <v>0.12853086442655648</v>
      </c>
      <c r="F183" s="3">
        <v>5.7200597350488236</v>
      </c>
    </row>
    <row r="184" spans="5:6" x14ac:dyDescent="0.25">
      <c r="E184" s="1">
        <v>0.12901741236429892</v>
      </c>
      <c r="F184" s="3">
        <v>5.8339778285191404</v>
      </c>
    </row>
    <row r="185" spans="5:6" x14ac:dyDescent="0.25">
      <c r="E185" s="1">
        <v>0.12950396030204137</v>
      </c>
      <c r="F185" s="3">
        <v>5.9482868273481948</v>
      </c>
    </row>
    <row r="186" spans="5:6" x14ac:dyDescent="0.25">
      <c r="E186" s="1">
        <v>0.12971543906863953</v>
      </c>
      <c r="F186" s="3">
        <v>5.9980800283256706</v>
      </c>
    </row>
    <row r="187" spans="5:6" x14ac:dyDescent="0.25">
      <c r="E187" s="1">
        <v>0.12999050823978381</v>
      </c>
      <c r="F187" s="3">
        <v>6.0629342558617978</v>
      </c>
    </row>
    <row r="188" spans="5:6" x14ac:dyDescent="0.25">
      <c r="E188" s="1">
        <v>0.13047705617752625</v>
      </c>
      <c r="F188" s="3">
        <v>6.1778668766123142</v>
      </c>
    </row>
    <row r="189" spans="5:6" x14ac:dyDescent="0.25">
      <c r="E189" s="1">
        <v>0.13096360411526869</v>
      </c>
      <c r="F189" s="3">
        <v>6.2930307379346475</v>
      </c>
    </row>
    <row r="190" spans="5:6" x14ac:dyDescent="0.25">
      <c r="E190" s="1">
        <v>0.13145015205301114</v>
      </c>
      <c r="F190" s="3">
        <v>6.4083712225148899</v>
      </c>
    </row>
    <row r="191" spans="5:6" x14ac:dyDescent="0.25">
      <c r="E191" s="1">
        <v>0.13193669999075358</v>
      </c>
      <c r="F191" s="3">
        <v>6.5238330969004803</v>
      </c>
    </row>
    <row r="192" spans="5:6" x14ac:dyDescent="0.25">
      <c r="E192" s="1">
        <v>0.13242324792849602</v>
      </c>
      <c r="F192" s="3">
        <v>6.6393605618800038</v>
      </c>
    </row>
    <row r="193" spans="5:6" x14ac:dyDescent="0.25">
      <c r="E193" s="1">
        <v>0.13290979586623847</v>
      </c>
      <c r="F193" s="3">
        <v>6.7548973036605817</v>
      </c>
    </row>
    <row r="194" spans="5:6" x14ac:dyDescent="0.25">
      <c r="E194" s="1">
        <v>0.13339634380398091</v>
      </c>
      <c r="F194" s="3">
        <v>6.8703865457687474</v>
      </c>
    </row>
    <row r="195" spans="5:6" x14ac:dyDescent="0.25">
      <c r="E195" s="1">
        <v>0.13388289174172335</v>
      </c>
      <c r="F195" s="3">
        <v>6.9857711016006361</v>
      </c>
    </row>
    <row r="196" spans="5:6" x14ac:dyDescent="0.25">
      <c r="E196" s="1">
        <v>0.1343694396794658</v>
      </c>
      <c r="F196" s="3">
        <v>7.1009934275445508</v>
      </c>
    </row>
    <row r="197" spans="5:6" x14ac:dyDescent="0.25">
      <c r="E197" s="1">
        <v>0.13485598761720824</v>
      </c>
      <c r="F197" s="3">
        <v>7.2159956766013265</v>
      </c>
    </row>
    <row r="198" spans="5:6" x14ac:dyDescent="0.25">
      <c r="E198" s="1">
        <v>0.13534253555495068</v>
      </c>
      <c r="F198" s="3">
        <v>7.3307197524262273</v>
      </c>
    </row>
    <row r="199" spans="5:6" x14ac:dyDescent="0.25">
      <c r="E199" s="1">
        <v>0.13582908349269313</v>
      </c>
      <c r="F199" s="3">
        <v>7.4451073637141603</v>
      </c>
    </row>
    <row r="200" spans="5:6" x14ac:dyDescent="0.25">
      <c r="E200" s="1">
        <v>0.13631563143043557</v>
      </c>
      <c r="F200" s="3">
        <v>7.5591000788522926</v>
      </c>
    </row>
    <row r="201" spans="5:6" x14ac:dyDescent="0.25">
      <c r="E201" s="1">
        <v>0.13680217936817801</v>
      </c>
      <c r="F201" s="3">
        <v>7.672639380763159</v>
      </c>
    </row>
    <row r="202" spans="5:6" x14ac:dyDescent="0.25">
      <c r="E202" s="1">
        <v>0.13728872730592045</v>
      </c>
      <c r="F202" s="3">
        <v>7.7856667218608777</v>
      </c>
    </row>
    <row r="203" spans="5:6" x14ac:dyDescent="0.25">
      <c r="E203" s="1">
        <v>0.1377752752436629</v>
      </c>
      <c r="F203" s="3">
        <v>7.8981235790448805</v>
      </c>
    </row>
    <row r="204" spans="5:6" x14ac:dyDescent="0.25">
      <c r="E204" s="1">
        <v>0.13826182318140534</v>
      </c>
      <c r="F204" s="3">
        <v>8.0099515086537654</v>
      </c>
    </row>
    <row r="205" spans="5:6" x14ac:dyDescent="0.25">
      <c r="E205" s="1">
        <v>0.13874837111914778</v>
      </c>
      <c r="F205" s="3">
        <v>8.121092201303961</v>
      </c>
    </row>
    <row r="206" spans="5:6" x14ac:dyDescent="0.25">
      <c r="E206" s="1">
        <v>0.13923491905689023</v>
      </c>
      <c r="F206" s="3">
        <v>8.2314875365396727</v>
      </c>
    </row>
    <row r="207" spans="5:6" x14ac:dyDescent="0.25">
      <c r="E207" s="1">
        <v>0.13972146699463267</v>
      </c>
      <c r="F207" s="3">
        <v>8.3410796372176144</v>
      </c>
    </row>
    <row r="208" spans="5:6" x14ac:dyDescent="0.25">
      <c r="E208" s="1">
        <v>0.14020801493237511</v>
      </c>
      <c r="F208" s="3">
        <v>8.4498109235555088</v>
      </c>
    </row>
    <row r="209" spans="5:6" x14ac:dyDescent="0.25">
      <c r="E209" s="1">
        <v>0.14069456287011756</v>
      </c>
      <c r="F209" s="3">
        <v>8.5576241667695836</v>
      </c>
    </row>
    <row r="210" spans="5:6" x14ac:dyDescent="0.25">
      <c r="E210" s="1">
        <v>0.14118111080786</v>
      </c>
      <c r="F210" s="3">
        <v>8.6644625422329256</v>
      </c>
    </row>
    <row r="211" spans="5:6" x14ac:dyDescent="0.25">
      <c r="E211" s="1">
        <v>0.14166765874560244</v>
      </c>
      <c r="F211" s="3">
        <v>8.7702696820829793</v>
      </c>
    </row>
    <row r="212" spans="5:6" x14ac:dyDescent="0.25">
      <c r="E212" s="1">
        <v>0.14215420668334489</v>
      </c>
      <c r="F212" s="3">
        <v>8.8749897272099592</v>
      </c>
    </row>
    <row r="213" spans="5:6" x14ac:dyDescent="0.25">
      <c r="E213" s="1">
        <v>0.14264075462108733</v>
      </c>
      <c r="F213" s="3">
        <v>8.9785673785595748</v>
      </c>
    </row>
    <row r="214" spans="5:6" x14ac:dyDescent="0.25">
      <c r="E214" s="1">
        <v>0.14296013715850878</v>
      </c>
      <c r="F214" s="3">
        <v>9.0459109762029648</v>
      </c>
    </row>
    <row r="215" spans="5:6" x14ac:dyDescent="0.25">
      <c r="E215" s="1">
        <v>0.14312730255882977</v>
      </c>
      <c r="F215" s="3">
        <v>9.0809479476853099</v>
      </c>
    </row>
    <row r="216" spans="5:6" x14ac:dyDescent="0.25">
      <c r="E216" s="1">
        <v>0.14361385049657222</v>
      </c>
      <c r="F216" s="3">
        <v>9.1820774064851314</v>
      </c>
    </row>
    <row r="217" spans="5:6" x14ac:dyDescent="0.25">
      <c r="E217" s="1">
        <v>0.14410039843431466</v>
      </c>
      <c r="F217" s="3">
        <v>9.281902436062861</v>
      </c>
    </row>
    <row r="218" spans="5:6" x14ac:dyDescent="0.25">
      <c r="E218" s="1">
        <v>0.1445869463720571</v>
      </c>
      <c r="F218" s="3">
        <v>9.3803704746509862</v>
      </c>
    </row>
    <row r="219" spans="5:6" x14ac:dyDescent="0.25">
      <c r="E219" s="1">
        <v>0.14507349430979954</v>
      </c>
      <c r="F219" s="3">
        <v>9.4774297645409309</v>
      </c>
    </row>
    <row r="220" spans="5:6" x14ac:dyDescent="0.25">
      <c r="E220" s="1">
        <v>0.14556004224754199</v>
      </c>
      <c r="F220" s="3">
        <v>9.5730293979617578</v>
      </c>
    </row>
    <row r="221" spans="5:6" x14ac:dyDescent="0.25">
      <c r="E221" s="1">
        <v>0.14604659018528443</v>
      </c>
      <c r="F221" s="3">
        <v>9.6671193618544056</v>
      </c>
    </row>
    <row r="222" spans="5:6" x14ac:dyDescent="0.25">
      <c r="E222" s="1">
        <v>0.14653313812302687</v>
      </c>
      <c r="F222" s="3">
        <v>9.7596505814889998</v>
      </c>
    </row>
    <row r="223" spans="5:6" x14ac:dyDescent="0.25">
      <c r="E223" s="1">
        <v>0.14701968606076932</v>
      </c>
      <c r="F223" s="3">
        <v>9.8505749628775678</v>
      </c>
    </row>
    <row r="224" spans="5:6" x14ac:dyDescent="0.25">
      <c r="E224" s="1">
        <v>0.14750623399851176</v>
      </c>
      <c r="F224" s="3">
        <v>9.9398454339330193</v>
      </c>
    </row>
    <row r="225" spans="5:6" x14ac:dyDescent="0.25">
      <c r="E225" s="1">
        <v>0.1479927819362542</v>
      </c>
      <c r="F225" s="3">
        <v>10.027415984330116</v>
      </c>
    </row>
    <row r="226" spans="5:6" x14ac:dyDescent="0.25">
      <c r="E226" s="1">
        <v>0.14847932987399665</v>
      </c>
      <c r="F226" s="3">
        <v>10.113241704025835</v>
      </c>
    </row>
    <row r="227" spans="5:6" x14ac:dyDescent="0.25">
      <c r="E227" s="1">
        <v>0.14896587781173909</v>
      </c>
      <c r="F227" s="3">
        <v>10.197278820399688</v>
      </c>
    </row>
    <row r="228" spans="5:6" x14ac:dyDescent="0.25">
      <c r="E228" s="1">
        <v>0.14945242574948153</v>
      </c>
      <c r="F228" s="3">
        <v>10.279484733976441</v>
      </c>
    </row>
    <row r="229" spans="5:6" x14ac:dyDescent="0.25">
      <c r="E229" s="1">
        <v>0.14993897368722398</v>
      </c>
      <c r="F229" s="3">
        <v>10.359818052694392</v>
      </c>
    </row>
    <row r="230" spans="5:6" x14ac:dyDescent="0.25">
      <c r="E230" s="1">
        <v>0.15042552162496642</v>
      </c>
      <c r="F230" s="3">
        <v>10.438238624688568</v>
      </c>
    </row>
    <row r="231" spans="5:6" x14ac:dyDescent="0.25">
      <c r="E231" s="1">
        <v>0.15091206956270886</v>
      </c>
      <c r="F231" s="3">
        <v>10.514707569558196</v>
      </c>
    </row>
    <row r="232" spans="5:6" x14ac:dyDescent="0.25">
      <c r="E232" s="1">
        <v>0.1513986175004513</v>
      </c>
      <c r="F232" s="3">
        <v>10.589187308091368</v>
      </c>
    </row>
    <row r="233" spans="5:6" x14ac:dyDescent="0.25">
      <c r="E233" s="1">
        <v>0.15188516543819375</v>
      </c>
      <c r="F233" s="3">
        <v>10.661641590420901</v>
      </c>
    </row>
    <row r="234" spans="5:6" x14ac:dyDescent="0.25">
      <c r="E234" s="1">
        <v>0.15237171337593619</v>
      </c>
      <c r="F234" s="3">
        <v>10.732035522590063</v>
      </c>
    </row>
    <row r="235" spans="5:6" x14ac:dyDescent="0.25">
      <c r="E235" s="1">
        <v>0.15285826131367863</v>
      </c>
      <c r="F235" s="3">
        <v>10.800335591508244</v>
      </c>
    </row>
    <row r="236" spans="5:6" x14ac:dyDescent="0.25">
      <c r="E236" s="1">
        <v>0.15296842224559637</v>
      </c>
      <c r="F236" s="3">
        <v>10.815505591808725</v>
      </c>
    </row>
    <row r="237" spans="5:6" x14ac:dyDescent="0.25">
      <c r="E237" s="1">
        <v>0.15334480925142108</v>
      </c>
      <c r="F237" s="3">
        <v>10.866509688279638</v>
      </c>
    </row>
    <row r="238" spans="5:6" x14ac:dyDescent="0.25">
      <c r="E238" s="1">
        <v>0.15383135718916352</v>
      </c>
      <c r="F238" s="3">
        <v>10.930527129890274</v>
      </c>
    </row>
    <row r="239" spans="5:6" x14ac:dyDescent="0.25">
      <c r="E239" s="1">
        <v>0.15431790512690596</v>
      </c>
      <c r="F239" s="3">
        <v>10.992358679240276</v>
      </c>
    </row>
    <row r="240" spans="5:6" x14ac:dyDescent="0.25">
      <c r="E240" s="1">
        <v>0.15480445306464841</v>
      </c>
      <c r="F240" s="3">
        <v>11.05197656351411</v>
      </c>
    </row>
    <row r="241" spans="5:6" x14ac:dyDescent="0.25">
      <c r="E241" s="1">
        <v>0.15529100100239085</v>
      </c>
      <c r="F241" s="3">
        <v>11.109354490879994</v>
      </c>
    </row>
    <row r="242" spans="5:6" x14ac:dyDescent="0.25">
      <c r="E242" s="1">
        <v>0.15577754894013329</v>
      </c>
      <c r="F242" s="3">
        <v>11.164467665515058</v>
      </c>
    </row>
    <row r="243" spans="5:6" x14ac:dyDescent="0.25">
      <c r="E243" s="1">
        <v>0.15626409687787574</v>
      </c>
      <c r="F243" s="3">
        <v>11.217292800953247</v>
      </c>
    </row>
    <row r="244" spans="5:6" x14ac:dyDescent="0.25">
      <c r="E244" s="1">
        <v>0.15675064481561818</v>
      </c>
      <c r="F244" s="3">
        <v>11.267808131757834</v>
      </c>
    </row>
    <row r="245" spans="5:6" x14ac:dyDescent="0.25">
      <c r="E245" s="1">
        <v>0.15723719275336062</v>
      </c>
      <c r="F245" s="3">
        <v>11.315993423520181</v>
      </c>
    </row>
    <row r="246" spans="5:6" x14ac:dyDescent="0.25">
      <c r="E246" s="1">
        <v>0.15772374069110306</v>
      </c>
      <c r="F246" s="3">
        <v>11.361829981190771</v>
      </c>
    </row>
    <row r="247" spans="5:6" x14ac:dyDescent="0.25">
      <c r="E247" s="1">
        <v>0.15821028862884551</v>
      </c>
      <c r="F247" s="3">
        <v>11.405300655748736</v>
      </c>
    </row>
    <row r="248" spans="5:6" x14ac:dyDescent="0.25">
      <c r="E248" s="1">
        <v>0.15869683656658795</v>
      </c>
      <c r="F248" s="3">
        <v>11.446389849221175</v>
      </c>
    </row>
    <row r="249" spans="5:6" x14ac:dyDescent="0.25">
      <c r="E249" s="1">
        <v>0.15918338450433039</v>
      </c>
      <c r="F249" s="3">
        <v>11.485083518064338</v>
      </c>
    </row>
    <row r="250" spans="5:6" x14ac:dyDescent="0.25">
      <c r="E250" s="1">
        <v>0.15966993244207284</v>
      </c>
      <c r="F250" s="3">
        <v>11.521369174918004</v>
      </c>
    </row>
    <row r="251" spans="5:6" x14ac:dyDescent="0.25">
      <c r="E251" s="1">
        <v>0.16015648037981528</v>
      </c>
      <c r="F251" s="3">
        <v>11.555235888752955</v>
      </c>
    </row>
    <row r="252" spans="5:6" x14ac:dyDescent="0.25">
      <c r="E252" s="1">
        <v>0.16064302831755772</v>
      </c>
      <c r="F252" s="3">
        <v>11.586674283427168</v>
      </c>
    </row>
    <row r="253" spans="5:6" x14ac:dyDescent="0.25">
      <c r="E253" s="1">
        <v>0.16112957625530019</v>
      </c>
      <c r="F253" s="3">
        <v>11.615676534672868</v>
      </c>
    </row>
    <row r="254" spans="5:6" x14ac:dyDescent="0.25">
      <c r="E254" s="1">
        <v>0.16161612419304264</v>
      </c>
      <c r="F254" s="3">
        <v>11.642236365534503</v>
      </c>
    </row>
    <row r="255" spans="5:6" x14ac:dyDescent="0.25">
      <c r="E255" s="1">
        <v>0.16181905812859534</v>
      </c>
      <c r="F255" s="3">
        <v>11.652591206045523</v>
      </c>
    </row>
    <row r="256" spans="5:6" x14ac:dyDescent="0.25">
      <c r="E256" s="1">
        <v>0.16210267213078508</v>
      </c>
      <c r="F256" s="3">
        <v>11.66634904028256</v>
      </c>
    </row>
    <row r="257" spans="5:6" x14ac:dyDescent="0.25">
      <c r="E257" s="1">
        <v>0.16258922006852752</v>
      </c>
      <c r="F257" s="3">
        <v>11.688011356831009</v>
      </c>
    </row>
    <row r="258" spans="5:6" x14ac:dyDescent="0.25">
      <c r="E258" s="1">
        <v>0.16307576800626997</v>
      </c>
      <c r="F258" s="3">
        <v>11.707221637681023</v>
      </c>
    </row>
    <row r="259" spans="5:6" x14ac:dyDescent="0.25">
      <c r="E259" s="1">
        <v>0.16356231594401241</v>
      </c>
      <c r="F259" s="3">
        <v>11.723979719425854</v>
      </c>
    </row>
    <row r="260" spans="5:6" x14ac:dyDescent="0.25">
      <c r="E260" s="1">
        <v>0.16404886388175485</v>
      </c>
      <c r="F260" s="3">
        <v>11.73828694084127</v>
      </c>
    </row>
    <row r="261" spans="5:6" x14ac:dyDescent="0.25">
      <c r="E261" s="1">
        <v>0.1645354118194973</v>
      </c>
      <c r="F261" s="3">
        <v>11.75014612960134</v>
      </c>
    </row>
    <row r="262" spans="5:6" x14ac:dyDescent="0.25">
      <c r="E262" s="1">
        <v>0.16502195975723974</v>
      </c>
      <c r="F262" s="3">
        <v>11.759561587643383</v>
      </c>
    </row>
    <row r="263" spans="5:6" x14ac:dyDescent="0.25">
      <c r="E263" s="1">
        <v>0.16550850769498218</v>
      </c>
      <c r="F263" s="3">
        <v>11.766539075227612</v>
      </c>
    </row>
    <row r="264" spans="5:6" x14ac:dyDescent="0.25">
      <c r="E264" s="1">
        <v>0.16599505563272463</v>
      </c>
      <c r="F264" s="3">
        <v>11.77108579371772</v>
      </c>
    </row>
    <row r="265" spans="5:6" x14ac:dyDescent="0.25">
      <c r="E265" s="1">
        <v>0.16648160357046707</v>
      </c>
      <c r="F265" s="3">
        <v>11.773210367127625</v>
      </c>
    </row>
    <row r="266" spans="5:6" x14ac:dyDescent="0.25">
      <c r="E266" s="1">
        <v>0.16666666666666666</v>
      </c>
      <c r="F266" s="3">
        <v>11.773384659689095</v>
      </c>
    </row>
    <row r="267" spans="5:6" x14ac:dyDescent="0.25">
      <c r="E267" s="1">
        <v>0.16696815150820951</v>
      </c>
      <c r="F267" s="3">
        <v>11.772922822467001</v>
      </c>
    </row>
    <row r="268" spans="5:6" x14ac:dyDescent="0.25">
      <c r="E268" s="1">
        <v>0.16745469944595195</v>
      </c>
      <c r="F268" s="3">
        <v>11.77023456892868</v>
      </c>
    </row>
    <row r="269" spans="5:6" x14ac:dyDescent="0.25">
      <c r="E269" s="1">
        <v>0.1679412473836944</v>
      </c>
      <c r="F269" s="3">
        <v>11.765158375956025</v>
      </c>
    </row>
    <row r="270" spans="5:6" x14ac:dyDescent="0.25">
      <c r="E270" s="1">
        <v>0.16842779532143684</v>
      </c>
      <c r="F270" s="3">
        <v>11.757708350233571</v>
      </c>
    </row>
    <row r="271" spans="5:6" x14ac:dyDescent="0.25">
      <c r="E271" s="1">
        <v>0.16891434325917928</v>
      </c>
      <c r="F271" s="3">
        <v>11.747899911639712</v>
      </c>
    </row>
    <row r="272" spans="5:6" x14ac:dyDescent="0.25">
      <c r="E272" s="1">
        <v>0.16940089119692173</v>
      </c>
      <c r="F272" s="3">
        <v>11.735749768207956</v>
      </c>
    </row>
    <row r="273" spans="5:6" x14ac:dyDescent="0.25">
      <c r="E273" s="1">
        <v>0.16988743913466417</v>
      </c>
      <c r="F273" s="3">
        <v>11.721275890137035</v>
      </c>
    </row>
    <row r="274" spans="5:6" x14ac:dyDescent="0.25">
      <c r="E274" s="1">
        <v>0.17033638181445815</v>
      </c>
      <c r="F274" s="3">
        <v>11.705876000838739</v>
      </c>
    </row>
    <row r="275" spans="5:6" x14ac:dyDescent="0.25">
      <c r="E275" s="1">
        <v>0.17037398707240661</v>
      </c>
      <c r="F275" s="3">
        <v>11.704497482896073</v>
      </c>
    </row>
    <row r="276" spans="5:6" x14ac:dyDescent="0.25">
      <c r="E276" s="1">
        <v>0.17086053501014906</v>
      </c>
      <c r="F276" s="3">
        <v>11.685434959465224</v>
      </c>
    </row>
    <row r="277" spans="5:6" x14ac:dyDescent="0.25">
      <c r="E277" s="1">
        <v>0.1713470829478915</v>
      </c>
      <c r="F277" s="3">
        <v>11.664109911763166</v>
      </c>
    </row>
    <row r="278" spans="5:6" x14ac:dyDescent="0.25">
      <c r="E278" s="1">
        <v>0.17183363088563394</v>
      </c>
      <c r="F278" s="3">
        <v>11.640545081298272</v>
      </c>
    </row>
    <row r="279" spans="5:6" x14ac:dyDescent="0.25">
      <c r="E279" s="1">
        <v>0.17232017882337639</v>
      </c>
      <c r="F279" s="3">
        <v>11.6147643290966</v>
      </c>
    </row>
    <row r="280" spans="5:6" x14ac:dyDescent="0.25">
      <c r="E280" s="1">
        <v>0.17280672676111883</v>
      </c>
      <c r="F280" s="3">
        <v>11.586792604945401</v>
      </c>
    </row>
    <row r="281" spans="5:6" x14ac:dyDescent="0.25">
      <c r="E281" s="1">
        <v>0.17329327469886127</v>
      </c>
      <c r="F281" s="3">
        <v>11.556655916003294</v>
      </c>
    </row>
    <row r="282" spans="5:6" x14ac:dyDescent="0.25">
      <c r="E282" s="1">
        <v>0.17377982263660371</v>
      </c>
      <c r="F282" s="3">
        <v>11.524381294818022</v>
      </c>
    </row>
    <row r="283" spans="5:6" x14ac:dyDescent="0.25">
      <c r="E283" s="1">
        <v>0.17426637057434616</v>
      </c>
      <c r="F283" s="3">
        <v>11.489996766801395</v>
      </c>
    </row>
    <row r="284" spans="5:6" x14ac:dyDescent="0.25">
      <c r="E284" s="1">
        <v>0.17475291851208863</v>
      </c>
      <c r="F284" s="3">
        <v>11.453531317203522</v>
      </c>
    </row>
    <row r="285" spans="5:6" x14ac:dyDescent="0.25">
      <c r="E285" s="1">
        <v>0.17523946644983107</v>
      </c>
      <c r="F285" s="3">
        <v>11.415014857633476</v>
      </c>
    </row>
    <row r="286" spans="5:6" x14ac:dyDescent="0.25">
      <c r="E286" s="1">
        <v>0.17572601438757351</v>
      </c>
      <c r="F286" s="3">
        <v>11.374478192171651</v>
      </c>
    </row>
    <row r="287" spans="5:6" x14ac:dyDescent="0.25">
      <c r="E287" s="1">
        <v>0.17621256232531596</v>
      </c>
      <c r="F287" s="3">
        <v>11.331952983116604</v>
      </c>
    </row>
    <row r="288" spans="5:6" x14ac:dyDescent="0.25">
      <c r="E288" s="1">
        <v>0.1766991102630584</v>
      </c>
      <c r="F288" s="3">
        <v>11.287471716412778</v>
      </c>
    </row>
    <row r="289" spans="5:6" x14ac:dyDescent="0.25">
      <c r="E289" s="1">
        <v>0.17718565820080084</v>
      </c>
      <c r="F289" s="3">
        <v>11.241067666802779</v>
      </c>
    </row>
    <row r="290" spans="5:6" x14ac:dyDescent="0.25">
      <c r="E290" s="1">
        <v>0.17767220613854329</v>
      </c>
      <c r="F290" s="3">
        <v>11.192774862746644</v>
      </c>
    </row>
    <row r="291" spans="5:6" x14ac:dyDescent="0.25">
      <c r="E291" s="1">
        <v>0.17815875407628573</v>
      </c>
      <c r="F291" s="3">
        <v>11.142628051151375</v>
      </c>
    </row>
    <row r="292" spans="5:6" x14ac:dyDescent="0.25">
      <c r="E292" s="1">
        <v>0.17864530201402817</v>
      </c>
      <c r="F292" s="3">
        <v>11.090662661954735</v>
      </c>
    </row>
    <row r="293" spans="5:6" x14ac:dyDescent="0.25">
      <c r="E293" s="1">
        <v>0.17908596391523635</v>
      </c>
      <c r="F293" s="3">
        <v>11.042058838239404</v>
      </c>
    </row>
    <row r="294" spans="5:6" x14ac:dyDescent="0.25">
      <c r="E294" s="1">
        <v>0.17913184995177062</v>
      </c>
      <c r="F294" s="3">
        <v>11.036914772603298</v>
      </c>
    </row>
    <row r="295" spans="5:6" x14ac:dyDescent="0.25">
      <c r="E295" s="1">
        <v>0.17961839788951306</v>
      </c>
      <c r="F295" s="3">
        <v>10.98142107246637</v>
      </c>
    </row>
    <row r="296" spans="5:6" x14ac:dyDescent="0.25">
      <c r="E296" s="1">
        <v>0.1801049458272555</v>
      </c>
      <c r="F296" s="3">
        <v>10.924218827225818</v>
      </c>
    </row>
    <row r="297" spans="5:6" x14ac:dyDescent="0.25">
      <c r="E297" s="1">
        <v>0.18059149376499795</v>
      </c>
      <c r="F297" s="3">
        <v>10.865345843283229</v>
      </c>
    </row>
    <row r="298" spans="5:6" x14ac:dyDescent="0.25">
      <c r="E298" s="1">
        <v>0.18107804170274039</v>
      </c>
      <c r="F298" s="3">
        <v>10.804840432221379</v>
      </c>
    </row>
    <row r="299" spans="5:6" x14ac:dyDescent="0.25">
      <c r="E299" s="1">
        <v>0.18156458964048283</v>
      </c>
      <c r="F299" s="3">
        <v>10.742741375358451</v>
      </c>
    </row>
    <row r="300" spans="5:6" x14ac:dyDescent="0.25">
      <c r="E300" s="1">
        <v>0.18205113757822527</v>
      </c>
      <c r="F300" s="3">
        <v>10.67908788843199</v>
      </c>
    </row>
    <row r="301" spans="5:6" x14ac:dyDescent="0.25">
      <c r="E301" s="1">
        <v>0.18253768551596772</v>
      </c>
      <c r="F301" s="3">
        <v>10.613919586450145</v>
      </c>
    </row>
    <row r="302" spans="5:6" x14ac:dyDescent="0.25">
      <c r="E302" s="1">
        <v>0.18302423345371016</v>
      </c>
      <c r="F302" s="3">
        <v>10.547276448744386</v>
      </c>
    </row>
    <row r="303" spans="5:6" x14ac:dyDescent="0.25">
      <c r="E303" s="1">
        <v>0.1835107813914526</v>
      </c>
      <c r="F303" s="3">
        <v>10.479198784257761</v>
      </c>
    </row>
    <row r="304" spans="5:6" x14ac:dyDescent="0.25">
      <c r="E304" s="1">
        <v>0.18399732932919505</v>
      </c>
      <c r="F304" s="3">
        <v>10.40972719710204</v>
      </c>
    </row>
    <row r="305" spans="5:6" x14ac:dyDescent="0.25">
      <c r="E305" s="1">
        <v>0.18448387726693749</v>
      </c>
      <c r="F305" s="3">
        <v>10.338902552417577</v>
      </c>
    </row>
    <row r="306" spans="5:6" x14ac:dyDescent="0.25">
      <c r="E306" s="1">
        <v>0.18497042520467993</v>
      </c>
      <c r="F306" s="3">
        <v>10.266765942565796</v>
      </c>
    </row>
    <row r="307" spans="5:6" x14ac:dyDescent="0.25">
      <c r="E307" s="1">
        <v>0.18545697314242238</v>
      </c>
      <c r="F307" s="3">
        <v>10.193358653684321</v>
      </c>
    </row>
    <row r="308" spans="5:6" x14ac:dyDescent="0.25">
      <c r="E308" s="1">
        <v>0.18594352108016482</v>
      </c>
      <c r="F308" s="3">
        <v>10.118722132634447</v>
      </c>
    </row>
    <row r="309" spans="5:6" x14ac:dyDescent="0.25">
      <c r="E309" s="1">
        <v>0.18643006901790726</v>
      </c>
      <c r="F309" s="3">
        <v>10.042897954369232</v>
      </c>
    </row>
    <row r="310" spans="5:6" x14ac:dyDescent="0.25">
      <c r="E310" s="1">
        <v>0.18691661695564971</v>
      </c>
      <c r="F310" s="3">
        <v>9.9659277897491165</v>
      </c>
    </row>
    <row r="311" spans="5:6" x14ac:dyDescent="0.25">
      <c r="E311" s="1">
        <v>0.18740316489339215</v>
      </c>
      <c r="F311" s="3">
        <v>9.8878533738292713</v>
      </c>
    </row>
    <row r="312" spans="5:6" x14ac:dyDescent="0.25">
      <c r="E312" s="1">
        <v>0.18788971283113459</v>
      </c>
      <c r="F312" s="3">
        <v>9.8087164746459017</v>
      </c>
    </row>
    <row r="313" spans="5:6" x14ac:dyDescent="0.25">
      <c r="E313" s="1">
        <v>0.18837626076887704</v>
      </c>
      <c r="F313" s="3">
        <v>9.7285588625231068</v>
      </c>
    </row>
    <row r="314" spans="5:6" x14ac:dyDescent="0.25">
      <c r="E314" s="1">
        <v>0.18869886104070699</v>
      </c>
      <c r="F314" s="3">
        <v>9.6748689187110006</v>
      </c>
    </row>
    <row r="315" spans="5:6" x14ac:dyDescent="0.25">
      <c r="E315" s="1">
        <v>0.18886280870661948</v>
      </c>
      <c r="F315" s="3">
        <v>9.647422279923731</v>
      </c>
    </row>
    <row r="316" spans="5:6" x14ac:dyDescent="0.25">
      <c r="E316" s="1">
        <v>0.18934935664436192</v>
      </c>
      <c r="F316" s="3">
        <v>9.565348411864246</v>
      </c>
    </row>
    <row r="317" spans="5:6" x14ac:dyDescent="0.25">
      <c r="E317" s="1">
        <v>0.18983590458210436</v>
      </c>
      <c r="F317" s="3">
        <v>9.4823788569152381</v>
      </c>
    </row>
    <row r="318" spans="5:6" x14ac:dyDescent="0.25">
      <c r="E318" s="1">
        <v>0.19032245251984681</v>
      </c>
      <c r="F318" s="3">
        <v>9.3985550988049695</v>
      </c>
    </row>
    <row r="319" spans="5:6" x14ac:dyDescent="0.25">
      <c r="E319" s="1">
        <v>0.19080900045758925</v>
      </c>
      <c r="F319" s="3">
        <v>9.3139184786454017</v>
      </c>
    </row>
    <row r="320" spans="5:6" x14ac:dyDescent="0.25">
      <c r="E320" s="1">
        <v>0.19129554839533169</v>
      </c>
      <c r="F320" s="3">
        <v>9.2285101677953847</v>
      </c>
    </row>
    <row r="321" spans="5:6" x14ac:dyDescent="0.25">
      <c r="E321" s="1">
        <v>0.19178209633307414</v>
      </c>
      <c r="F321" s="3">
        <v>9.1423711413777173</v>
      </c>
    </row>
    <row r="322" spans="5:6" x14ac:dyDescent="0.25">
      <c r="E322" s="1">
        <v>0.19226864427081658</v>
      </c>
      <c r="F322" s="3">
        <v>9.0555421524640476</v>
      </c>
    </row>
    <row r="323" spans="5:6" x14ac:dyDescent="0.25">
      <c r="E323" s="1">
        <v>0.19275519220855902</v>
      </c>
      <c r="F323" s="3">
        <v>8.9680637069416278</v>
      </c>
    </row>
    <row r="324" spans="5:6" x14ac:dyDescent="0.25">
      <c r="E324" s="1">
        <v>0.19324174014630147</v>
      </c>
      <c r="F324" s="3">
        <v>8.879976039072055</v>
      </c>
    </row>
    <row r="325" spans="5:6" x14ac:dyDescent="0.25">
      <c r="E325" s="1">
        <v>0.19372828808404391</v>
      </c>
      <c r="F325" s="3">
        <v>8.7913190877547454</v>
      </c>
    </row>
    <row r="326" spans="5:6" x14ac:dyDescent="0.25">
      <c r="E326" s="1">
        <v>0.19421483602178635</v>
      </c>
      <c r="F326" s="3">
        <v>8.7021324735045571</v>
      </c>
    </row>
    <row r="327" spans="5:6" x14ac:dyDescent="0.25">
      <c r="E327" s="1">
        <v>0.1947013839595288</v>
      </c>
      <c r="F327" s="3">
        <v>8.6124554761519452</v>
      </c>
    </row>
    <row r="328" spans="5:6" x14ac:dyDescent="0.25">
      <c r="E328" s="1">
        <v>0.19518793189727124</v>
      </c>
      <c r="F328" s="3">
        <v>8.5223270132739923</v>
      </c>
    </row>
    <row r="329" spans="5:6" x14ac:dyDescent="0.25">
      <c r="E329" s="1">
        <v>0.19567447983501368</v>
      </c>
      <c r="F329" s="3">
        <v>8.431785619361456</v>
      </c>
    </row>
    <row r="330" spans="5:6" x14ac:dyDescent="0.25">
      <c r="E330" s="1">
        <v>0.19616102777275612</v>
      </c>
      <c r="F330" s="3">
        <v>8.340869425730201</v>
      </c>
    </row>
    <row r="331" spans="5:6" x14ac:dyDescent="0.25">
      <c r="E331" s="1">
        <v>0.19664757571049857</v>
      </c>
      <c r="F331" s="3">
        <v>8.2496161411791977</v>
      </c>
    </row>
    <row r="332" spans="5:6" x14ac:dyDescent="0.25">
      <c r="E332" s="1">
        <v>0.19713412364824101</v>
      </c>
      <c r="F332" s="3">
        <v>8.1580630333995803</v>
      </c>
    </row>
    <row r="333" spans="5:6" x14ac:dyDescent="0.25">
      <c r="E333" s="1">
        <v>0.19762067158598345</v>
      </c>
      <c r="F333" s="3">
        <v>8.0662469111372666</v>
      </c>
    </row>
    <row r="334" spans="5:6" x14ac:dyDescent="0.25">
      <c r="E334" s="1">
        <v>0.1981072195237259</v>
      </c>
      <c r="F334" s="3">
        <v>7.9742041071107153</v>
      </c>
    </row>
    <row r="335" spans="5:6" x14ac:dyDescent="0.25">
      <c r="E335" s="1">
        <v>0.19859376746146834</v>
      </c>
      <c r="F335" s="3">
        <v>7.8819704616864907</v>
      </c>
    </row>
    <row r="336" spans="5:6" x14ac:dyDescent="0.25">
      <c r="E336" s="1">
        <v>0.19908031539921078</v>
      </c>
      <c r="F336" s="3">
        <v>7.7895813073081692</v>
      </c>
    </row>
    <row r="337" spans="5:6" x14ac:dyDescent="0.25">
      <c r="E337" s="1">
        <v>0.19956686333695323</v>
      </c>
      <c r="F337" s="3">
        <v>7.6970714536816027</v>
      </c>
    </row>
    <row r="338" spans="5:6" x14ac:dyDescent="0.25">
      <c r="E338" s="1">
        <v>0.20005341127469567</v>
      </c>
      <c r="F338" s="3">
        <v>7.6044751737132881</v>
      </c>
    </row>
    <row r="339" spans="5:6" x14ac:dyDescent="0.25">
      <c r="E339" s="1">
        <v>0.20027122261585462</v>
      </c>
      <c r="F339" s="3">
        <v>7.5630038273300988</v>
      </c>
    </row>
    <row r="340" spans="5:6" x14ac:dyDescent="0.25">
      <c r="E340" s="1">
        <v>0.20053995921243811</v>
      </c>
      <c r="F340" s="3">
        <v>7.5118261901988186</v>
      </c>
    </row>
    <row r="341" spans="5:6" x14ac:dyDescent="0.25">
      <c r="E341" s="1">
        <v>0.20102650715018056</v>
      </c>
      <c r="F341" s="3">
        <v>7.4191576632576606</v>
      </c>
    </row>
    <row r="342" spans="5:6" x14ac:dyDescent="0.25">
      <c r="E342" s="1">
        <v>0.201513055087923</v>
      </c>
      <c r="F342" s="3">
        <v>7.326502178510375</v>
      </c>
    </row>
    <row r="343" spans="5:6" x14ac:dyDescent="0.25">
      <c r="E343" s="1">
        <v>0.20199960302566544</v>
      </c>
      <c r="F343" s="3">
        <v>7.2338917359936934</v>
      </c>
    </row>
    <row r="344" spans="5:6" x14ac:dyDescent="0.25">
      <c r="E344" s="1">
        <v>0.20248615096340788</v>
      </c>
      <c r="F344" s="3">
        <v>7.1413577398065549</v>
      </c>
    </row>
    <row r="345" spans="5:6" x14ac:dyDescent="0.25">
      <c r="E345" s="1">
        <v>0.20297269890115033</v>
      </c>
      <c r="F345" s="3">
        <v>7.0489309884810725</v>
      </c>
    </row>
    <row r="346" spans="5:6" x14ac:dyDescent="0.25">
      <c r="E346" s="1">
        <v>0.20345924683889277</v>
      </c>
      <c r="F346" s="3">
        <v>6.9566416660714152</v>
      </c>
    </row>
    <row r="347" spans="5:6" x14ac:dyDescent="0.25">
      <c r="E347" s="1">
        <v>0.20394579477663521</v>
      </c>
      <c r="F347" s="3">
        <v>6.8645193339518533</v>
      </c>
    </row>
    <row r="348" spans="5:6" x14ac:dyDescent="0.25">
      <c r="E348" s="1">
        <v>0.20443234271437766</v>
      </c>
      <c r="F348" s="3">
        <v>6.7725929233177764</v>
      </c>
    </row>
    <row r="349" spans="5:6" x14ac:dyDescent="0.25">
      <c r="E349" s="1">
        <v>0.2049188906521201</v>
      </c>
      <c r="F349" s="3">
        <v>6.6808907283773671</v>
      </c>
    </row>
    <row r="350" spans="5:6" x14ac:dyDescent="0.25">
      <c r="E350" s="1">
        <v>0.20540543858986254</v>
      </c>
      <c r="F350" s="3">
        <v>6.589440400226378</v>
      </c>
    </row>
    <row r="351" spans="5:6" x14ac:dyDescent="0.25">
      <c r="E351" s="1">
        <v>0.20589198652760499</v>
      </c>
      <c r="F351" s="3">
        <v>6.4982689413957928</v>
      </c>
    </row>
    <row r="352" spans="5:6" x14ac:dyDescent="0.25">
      <c r="E352" s="1">
        <v>0.20637853446534743</v>
      </c>
      <c r="F352" s="3">
        <v>6.4074027010611951</v>
      </c>
    </row>
    <row r="353" spans="5:6" x14ac:dyDescent="0.25">
      <c r="E353" s="1">
        <v>0.20686508240308987</v>
      </c>
      <c r="F353" s="3">
        <v>6.3168673709024237</v>
      </c>
    </row>
    <row r="354" spans="5:6" x14ac:dyDescent="0.25">
      <c r="E354" s="1">
        <v>0.20735163034083232</v>
      </c>
      <c r="F354" s="3">
        <v>6.2266879816025407</v>
      </c>
    </row>
    <row r="355" spans="5:6" x14ac:dyDescent="0.25">
      <c r="E355" s="1">
        <v>0.20783817827857476</v>
      </c>
      <c r="F355" s="3">
        <v>6.1368888999730737</v>
      </c>
    </row>
    <row r="356" spans="5:6" x14ac:dyDescent="0.25">
      <c r="E356" s="1">
        <v>0.2083247262163172</v>
      </c>
      <c r="F356" s="3">
        <v>6.0474938266951845</v>
      </c>
    </row>
    <row r="357" spans="5:6" x14ac:dyDescent="0.25">
      <c r="E357" s="1">
        <v>0.20881127415405965</v>
      </c>
      <c r="F357" s="3">
        <v>5.9585257946609129</v>
      </c>
    </row>
    <row r="358" spans="5:6" x14ac:dyDescent="0.25">
      <c r="E358" s="1">
        <v>0.20929782209180212</v>
      </c>
      <c r="F358" s="3">
        <v>5.8700071679035837</v>
      </c>
    </row>
    <row r="359" spans="5:6" x14ac:dyDescent="0.25">
      <c r="E359" s="1">
        <v>0.20978437002954456</v>
      </c>
      <c r="F359" s="3">
        <v>5.7819596411038168</v>
      </c>
    </row>
    <row r="360" spans="5:6" x14ac:dyDescent="0.25">
      <c r="E360" s="1">
        <v>0.210270917967287</v>
      </c>
      <c r="F360" s="3">
        <v>5.6944042396552979</v>
      </c>
    </row>
    <row r="361" spans="5:6" x14ac:dyDescent="0.25">
      <c r="E361" s="1">
        <v>0.21075746590502945</v>
      </c>
      <c r="F361" s="3">
        <v>5.607361320279427</v>
      </c>
    </row>
    <row r="362" spans="5:6" x14ac:dyDescent="0.25">
      <c r="E362" s="1">
        <v>0.21124401384277189</v>
      </c>
      <c r="F362" s="3">
        <v>5.5208505721709855</v>
      </c>
    </row>
    <row r="363" spans="5:6" x14ac:dyDescent="0.25">
      <c r="E363" s="1">
        <v>0.21173056178051433</v>
      </c>
      <c r="F363" s="3">
        <v>5.4348910186643273</v>
      </c>
    </row>
    <row r="364" spans="5:6" x14ac:dyDescent="0.25">
      <c r="E364" s="1">
        <v>0.21221710971825677</v>
      </c>
      <c r="F364" s="3">
        <v>5.3495010194010044</v>
      </c>
    </row>
    <row r="365" spans="5:6" x14ac:dyDescent="0.25">
      <c r="E365" s="1">
        <v>0.21270365765599922</v>
      </c>
      <c r="F365" s="3">
        <v>5.2646982729877045</v>
      </c>
    </row>
    <row r="366" spans="5:6" x14ac:dyDescent="0.25">
      <c r="E366" s="1">
        <v>0.21319020559374166</v>
      </c>
      <c r="F366" s="3">
        <v>5.1804998201274053</v>
      </c>
    </row>
    <row r="367" spans="5:6" x14ac:dyDescent="0.25">
      <c r="E367" s="1">
        <v>0.2136767535314841</v>
      </c>
      <c r="F367" s="3">
        <v>5.0969220472093415</v>
      </c>
    </row>
    <row r="368" spans="5:6" x14ac:dyDescent="0.25">
      <c r="E368" s="1">
        <v>0.21416330146922655</v>
      </c>
      <c r="F368" s="3">
        <v>5.0139806903418256</v>
      </c>
    </row>
    <row r="369" spans="5:6" x14ac:dyDescent="0.25">
      <c r="E369" s="1">
        <v>0.21464984940696899</v>
      </c>
      <c r="F369" s="3">
        <v>4.9316908398142978</v>
      </c>
    </row>
    <row r="370" spans="5:6" x14ac:dyDescent="0.25">
      <c r="E370" s="1">
        <v>0.21513639734471143</v>
      </c>
      <c r="F370" s="3">
        <v>4.8500669449706768</v>
      </c>
    </row>
    <row r="371" spans="5:6" x14ac:dyDescent="0.25">
      <c r="E371" s="1">
        <v>0.21562294528245388</v>
      </c>
      <c r="F371" s="3">
        <v>4.7691228194812219</v>
      </c>
    </row>
    <row r="372" spans="5:6" x14ac:dyDescent="0.25">
      <c r="E372" s="1">
        <v>0.21610949322019632</v>
      </c>
      <c r="F372" s="3">
        <v>4.6888716469955751</v>
      </c>
    </row>
    <row r="373" spans="5:6" x14ac:dyDescent="0.25">
      <c r="E373" s="1">
        <v>0.21659604115793876</v>
      </c>
      <c r="F373" s="3">
        <v>4.6093259871629142</v>
      </c>
    </row>
    <row r="374" spans="5:6" x14ac:dyDescent="0.25">
      <c r="E374" s="1">
        <v>0.21687461141077113</v>
      </c>
      <c r="F374" s="3">
        <v>4.5641048122200356</v>
      </c>
    </row>
    <row r="375" spans="5:6" x14ac:dyDescent="0.25">
      <c r="E375" s="1">
        <v>0.21708258909568121</v>
      </c>
      <c r="F375" s="3">
        <v>4.5304977820022874</v>
      </c>
    </row>
    <row r="376" spans="5:6" x14ac:dyDescent="0.25">
      <c r="E376" s="1">
        <v>0.21756913703342365</v>
      </c>
      <c r="F376" s="3">
        <v>4.4523983626099852</v>
      </c>
    </row>
    <row r="377" spans="5:6" x14ac:dyDescent="0.25">
      <c r="E377" s="1">
        <v>0.21805568497116609</v>
      </c>
      <c r="F377" s="3">
        <v>4.3750384561861226</v>
      </c>
    </row>
    <row r="378" spans="5:6" x14ac:dyDescent="0.25">
      <c r="E378" s="1">
        <v>0.21854223290890853</v>
      </c>
      <c r="F378" s="3">
        <v>4.2984281933677355</v>
      </c>
    </row>
    <row r="379" spans="5:6" x14ac:dyDescent="0.25">
      <c r="E379" s="1">
        <v>0.21902878084665098</v>
      </c>
      <c r="F379" s="3">
        <v>4.2225771158509735</v>
      </c>
    </row>
    <row r="380" spans="5:6" x14ac:dyDescent="0.25">
      <c r="E380" s="1">
        <v>0.21951532878439342</v>
      </c>
      <c r="F380" s="3">
        <v>4.1474941842892497</v>
      </c>
    </row>
    <row r="381" spans="5:6" x14ac:dyDescent="0.25">
      <c r="E381" s="1">
        <v>0.22000187672213586</v>
      </c>
      <c r="F381" s="3">
        <v>4.0731877864513786</v>
      </c>
    </row>
    <row r="382" spans="5:6" x14ac:dyDescent="0.25">
      <c r="E382" s="1">
        <v>0.22048842465987831</v>
      </c>
      <c r="F382" s="3">
        <v>3.9996657456255771</v>
      </c>
    </row>
    <row r="383" spans="5:6" x14ac:dyDescent="0.25">
      <c r="E383" s="1">
        <v>0.22097497259762075</v>
      </c>
      <c r="F383" s="3">
        <v>3.9269353292540341</v>
      </c>
    </row>
    <row r="384" spans="5:6" x14ac:dyDescent="0.25">
      <c r="E384" s="1">
        <v>0.22146152053536319</v>
      </c>
      <c r="F384" s="3">
        <v>3.8550032577847042</v>
      </c>
    </row>
    <row r="385" spans="5:6" x14ac:dyDescent="0.25">
      <c r="E385" s="1">
        <v>0.22194806847310564</v>
      </c>
      <c r="F385" s="3">
        <v>3.7838757137249011</v>
      </c>
    </row>
    <row r="386" spans="5:6" x14ac:dyDescent="0.25">
      <c r="E386" s="1">
        <v>0.22243461641084808</v>
      </c>
      <c r="F386" s="3">
        <v>3.7135583508838139</v>
      </c>
    </row>
    <row r="387" spans="5:6" x14ac:dyDescent="0.25">
      <c r="E387" s="1">
        <v>0.22292116434859052</v>
      </c>
      <c r="F387" s="3">
        <v>3.6440563037890876</v>
      </c>
    </row>
    <row r="388" spans="5:6" x14ac:dyDescent="0.25">
      <c r="E388" s="1">
        <v>0.22340771228633297</v>
      </c>
      <c r="F388" s="3">
        <v>3.5753741972647748</v>
      </c>
    </row>
    <row r="389" spans="5:6" x14ac:dyDescent="0.25">
      <c r="E389" s="1">
        <v>0.22389426022407541</v>
      </c>
      <c r="F389" s="3">
        <v>3.5075161561563233</v>
      </c>
    </row>
    <row r="390" spans="5:6" x14ac:dyDescent="0.25">
      <c r="E390" s="1">
        <v>0.22438080816181785</v>
      </c>
      <c r="F390" s="3">
        <v>3.4404858151903492</v>
      </c>
    </row>
    <row r="391" spans="5:6" x14ac:dyDescent="0.25">
      <c r="E391" s="1">
        <v>0.22486735609956029</v>
      </c>
      <c r="F391" s="3">
        <v>3.3742863289556908</v>
      </c>
    </row>
    <row r="392" spans="5:6" x14ac:dyDescent="0.25">
      <c r="E392" s="1">
        <v>0.22535390403730274</v>
      </c>
      <c r="F392" s="3">
        <v>3.3089203819933286</v>
      </c>
    </row>
    <row r="393" spans="5:6" x14ac:dyDescent="0.25">
      <c r="E393" s="1">
        <v>0.22584045197504518</v>
      </c>
      <c r="F393" s="3">
        <v>3.2443901989825163</v>
      </c>
    </row>
    <row r="394" spans="5:6" x14ac:dyDescent="0.25">
      <c r="E394" s="1">
        <v>0.22632699991278762</v>
      </c>
      <c r="F394" s="3">
        <v>3.180697555011653</v>
      </c>
    </row>
    <row r="395" spans="5:6" x14ac:dyDescent="0.25">
      <c r="E395" s="1">
        <v>0.22681354785053007</v>
      </c>
      <c r="F395" s="3">
        <v>3.1178437859206882</v>
      </c>
    </row>
    <row r="396" spans="5:6" x14ac:dyDescent="0.25">
      <c r="E396" s="1">
        <v>0.22730009578827251</v>
      </c>
      <c r="F396" s="3">
        <v>3.0558297987054033</v>
      </c>
    </row>
    <row r="397" spans="5:6" x14ac:dyDescent="0.25">
      <c r="E397" s="1">
        <v>0.22778664372601495</v>
      </c>
      <c r="F397" s="3">
        <v>2.9946560819701045</v>
      </c>
    </row>
    <row r="398" spans="5:6" x14ac:dyDescent="0.25">
      <c r="E398" s="1">
        <v>0.2282731916637574</v>
      </c>
      <c r="F398" s="3">
        <v>2.9343227164197616</v>
      </c>
    </row>
    <row r="399" spans="5:6" x14ac:dyDescent="0.25">
      <c r="E399" s="1">
        <v>0.22875973960149984</v>
      </c>
      <c r="F399" s="3">
        <v>2.8748293853789879</v>
      </c>
    </row>
    <row r="400" spans="5:6" x14ac:dyDescent="0.25">
      <c r="E400" s="1">
        <v>0.22924628753924228</v>
      </c>
      <c r="F400" s="3">
        <v>2.816175385329164</v>
      </c>
    </row>
    <row r="401" spans="5:6" x14ac:dyDescent="0.25">
      <c r="E401" s="1">
        <v>0.22973283547698473</v>
      </c>
      <c r="F401" s="3">
        <v>2.7583596364519778</v>
      </c>
    </row>
    <row r="402" spans="5:6" x14ac:dyDescent="0.25">
      <c r="E402" s="1">
        <v>0.23021938341472717</v>
      </c>
      <c r="F402" s="3">
        <v>2.7013806931709472</v>
      </c>
    </row>
    <row r="403" spans="5:6" x14ac:dyDescent="0.25">
      <c r="E403" s="1">
        <v>0.23070593135246961</v>
      </c>
      <c r="F403" s="3">
        <v>2.6452367546803059</v>
      </c>
    </row>
    <row r="404" spans="5:6" x14ac:dyDescent="0.25">
      <c r="E404" s="1">
        <v>0.23119247929021206</v>
      </c>
      <c r="F404" s="3">
        <v>2.5899256754527058</v>
      </c>
    </row>
    <row r="405" spans="5:6" x14ac:dyDescent="0.25">
      <c r="E405" s="1">
        <v>0.2316790272279545</v>
      </c>
      <c r="F405" s="3">
        <v>2.5354449757163762</v>
      </c>
    </row>
    <row r="406" spans="5:6" x14ac:dyDescent="0.25">
      <c r="E406" s="1">
        <v>0.23216557516569694</v>
      </c>
      <c r="F406" s="3">
        <v>2.4817918518937567</v>
      </c>
    </row>
    <row r="407" spans="5:6" x14ac:dyDescent="0.25">
      <c r="E407" s="1">
        <v>0.23265212310343938</v>
      </c>
      <c r="F407" s="3">
        <v>2.4289631869922084</v>
      </c>
    </row>
    <row r="408" spans="5:6" x14ac:dyDescent="0.25">
      <c r="E408" s="1">
        <v>0.23313867104118183</v>
      </c>
      <c r="F408" s="3">
        <v>2.3769555609401913</v>
      </c>
    </row>
    <row r="409" spans="5:6" x14ac:dyDescent="0.25">
      <c r="E409" s="1">
        <v>0.23362521897892427</v>
      </c>
      <c r="F409" s="3">
        <v>2.3257652608598751</v>
      </c>
    </row>
    <row r="410" spans="5:6" x14ac:dyDescent="0.25">
      <c r="E410" s="1">
        <v>0.23411176691666671</v>
      </c>
      <c r="F410" s="3">
        <v>2.2753882912700032</v>
      </c>
    </row>
    <row r="411" spans="5:6" x14ac:dyDescent="0.25">
      <c r="E411" s="1">
        <v>0.23459831485440916</v>
      </c>
      <c r="F411" s="3">
        <v>2.2258203842106381</v>
      </c>
    </row>
    <row r="412" spans="5:6" x14ac:dyDescent="0.25">
      <c r="E412" s="1">
        <v>0.2350848627921516</v>
      </c>
      <c r="F412" s="3">
        <v>2.1770570092844994</v>
      </c>
    </row>
    <row r="413" spans="5:6" x14ac:dyDescent="0.25">
      <c r="E413" s="1">
        <v>0.23557141072989404</v>
      </c>
      <c r="F413" s="3">
        <v>2.1290933836069286</v>
      </c>
    </row>
    <row r="414" spans="5:6" x14ac:dyDescent="0.25">
      <c r="E414" s="1">
        <v>0.23605795866763649</v>
      </c>
      <c r="F414" s="3">
        <v>2.0819244816595117</v>
      </c>
    </row>
    <row r="415" spans="5:6" x14ac:dyDescent="0.25">
      <c r="E415" s="1">
        <v>0.23654450660537893</v>
      </c>
      <c r="F415" s="3">
        <v>2.0355450450405956</v>
      </c>
    </row>
    <row r="416" spans="5:6" x14ac:dyDescent="0.25">
      <c r="E416" s="1">
        <v>0.2370310545431214</v>
      </c>
      <c r="F416" s="3">
        <v>1.989949592107733</v>
      </c>
    </row>
    <row r="417" spans="5:6" x14ac:dyDescent="0.25">
      <c r="E417" s="1">
        <v>0.23751760248086384</v>
      </c>
      <c r="F417" s="3">
        <v>1.9451324275062618</v>
      </c>
    </row>
    <row r="418" spans="5:6" x14ac:dyDescent="0.25">
      <c r="E418" s="1">
        <v>0.23800415041860629</v>
      </c>
      <c r="F418" s="3">
        <v>1.9010876515795783</v>
      </c>
    </row>
    <row r="419" spans="5:6" x14ac:dyDescent="0.25">
      <c r="E419" s="1">
        <v>0.23849069835634873</v>
      </c>
      <c r="F419" s="3">
        <v>1.8578091696555683</v>
      </c>
    </row>
    <row r="420" spans="5:6" x14ac:dyDescent="0.25">
      <c r="E420" s="1">
        <v>0.23897724629409117</v>
      </c>
      <c r="F420" s="3">
        <v>1.8152907012054864</v>
      </c>
    </row>
    <row r="421" spans="5:6" x14ac:dyDescent="0.25">
      <c r="E421" s="1">
        <v>0.23946379423183362</v>
      </c>
      <c r="F421" s="3">
        <v>1.7735257888708449</v>
      </c>
    </row>
    <row r="422" spans="5:6" x14ac:dyDescent="0.25">
      <c r="E422" s="1">
        <v>0.23995034216957606</v>
      </c>
      <c r="F422" s="3">
        <v>1.7325078073542315</v>
      </c>
    </row>
    <row r="423" spans="5:6" x14ac:dyDescent="0.25">
      <c r="E423" s="1">
        <v>0.2404368901073185</v>
      </c>
      <c r="F423" s="3">
        <v>1.6922299721706604</v>
      </c>
    </row>
    <row r="424" spans="5:6" x14ac:dyDescent="0.25">
      <c r="E424" s="1">
        <v>0.24092343804506094</v>
      </c>
      <c r="F424" s="3">
        <v>1.6526853482558281</v>
      </c>
    </row>
    <row r="425" spans="5:6" x14ac:dyDescent="0.25">
      <c r="E425" s="1">
        <v>0.24140998598280339</v>
      </c>
      <c r="F425" s="3">
        <v>1.6138668584284055</v>
      </c>
    </row>
    <row r="426" spans="5:6" x14ac:dyDescent="0.25">
      <c r="E426" s="1">
        <v>0.24189653392054583</v>
      </c>
      <c r="F426" s="3">
        <v>1.5757672917034362</v>
      </c>
    </row>
    <row r="427" spans="5:6" x14ac:dyDescent="0.25">
      <c r="E427" s="1">
        <v>0.24238308185828827</v>
      </c>
      <c r="F427" s="3">
        <v>1.5383793114539208</v>
      </c>
    </row>
    <row r="428" spans="5:6" x14ac:dyDescent="0.25">
      <c r="E428" s="1">
        <v>0.24286962979603072</v>
      </c>
      <c r="F428" s="3">
        <v>1.5016954634185586</v>
      </c>
    </row>
    <row r="429" spans="5:6" x14ac:dyDescent="0.25">
      <c r="E429" s="1">
        <v>0.24335617773377316</v>
      </c>
      <c r="F429" s="3">
        <v>1.4657081835533534</v>
      </c>
    </row>
    <row r="430" spans="5:6" x14ac:dyDescent="0.25">
      <c r="E430" s="1">
        <v>0.2438427256715156</v>
      </c>
      <c r="F430" s="3">
        <v>1.4304098057251626</v>
      </c>
    </row>
    <row r="431" spans="5:6" x14ac:dyDescent="0.25">
      <c r="E431" s="1">
        <v>0.24432927360925805</v>
      </c>
      <c r="F431" s="3">
        <v>1.3957925692454014</v>
      </c>
    </row>
    <row r="432" spans="5:6" x14ac:dyDescent="0.25">
      <c r="E432" s="1">
        <v>0.24481582154700049</v>
      </c>
      <c r="F432" s="3">
        <v>1.3618486262425256</v>
      </c>
    </row>
    <row r="433" spans="5:6" x14ac:dyDescent="0.25">
      <c r="E433" s="1">
        <v>0.24530236948474293</v>
      </c>
      <c r="F433" s="3">
        <v>1.3285700488720016</v>
      </c>
    </row>
    <row r="434" spans="5:6" x14ac:dyDescent="0.25">
      <c r="E434" s="1">
        <v>0.24578891742248538</v>
      </c>
      <c r="F434" s="3">
        <v>1.2959488363627294</v>
      </c>
    </row>
    <row r="435" spans="5:6" x14ac:dyDescent="0.25">
      <c r="E435" s="1">
        <v>0.24627546536022782</v>
      </c>
      <c r="F435" s="3">
        <v>1.2639769218989312</v>
      </c>
    </row>
    <row r="436" spans="5:6" x14ac:dyDescent="0.25">
      <c r="E436" s="1">
        <v>0.24676201329797026</v>
      </c>
      <c r="F436" s="3">
        <v>1.2326461793368289</v>
      </c>
    </row>
    <row r="437" spans="5:6" x14ac:dyDescent="0.25">
      <c r="E437" s="1">
        <v>0.2472485612357127</v>
      </c>
      <c r="F437" s="3">
        <v>1.2019484297559251</v>
      </c>
    </row>
    <row r="438" spans="5:6" x14ac:dyDescent="0.25">
      <c r="E438" s="1">
        <v>0.24773510917345515</v>
      </c>
      <c r="F438" s="3">
        <v>1.1718754478442213</v>
      </c>
    </row>
    <row r="439" spans="5:6" x14ac:dyDescent="0.25">
      <c r="E439" s="1">
        <v>0.24822165711119759</v>
      </c>
      <c r="F439" s="3">
        <v>1.1424189681173527</v>
      </c>
    </row>
    <row r="440" spans="5:6" x14ac:dyDescent="0.25">
      <c r="E440" s="1">
        <v>0.24870820504894003</v>
      </c>
      <c r="F440" s="3">
        <v>1.113570690971778</v>
      </c>
    </row>
    <row r="441" spans="5:6" x14ac:dyDescent="0.25">
      <c r="E441" s="1">
        <v>0.24919475298668248</v>
      </c>
      <c r="F441" s="3">
        <v>1.0853222885721894</v>
      </c>
    </row>
    <row r="442" spans="5:6" x14ac:dyDescent="0.25">
      <c r="E442" s="1">
        <v>0.24968130092442492</v>
      </c>
      <c r="F442" s="3">
        <v>1.0576654105734979</v>
      </c>
    </row>
    <row r="443" spans="5:6" x14ac:dyDescent="0.25">
      <c r="E443" s="1">
        <v>0.25016784886216736</v>
      </c>
      <c r="F443" s="3">
        <v>1.0305916896779082</v>
      </c>
    </row>
    <row r="444" spans="5:6" x14ac:dyDescent="0.25">
      <c r="E444" s="1">
        <v>0.25065439679990981</v>
      </c>
      <c r="F444" s="3">
        <v>1.0040927470276053</v>
      </c>
    </row>
    <row r="445" spans="5:6" x14ac:dyDescent="0.25">
      <c r="E445" s="1">
        <v>0.25114094473765225</v>
      </c>
      <c r="F445" s="3">
        <v>0.97816019743419114</v>
      </c>
    </row>
    <row r="446" spans="5:6" x14ac:dyDescent="0.25">
      <c r="E446" s="1">
        <v>0.25162749267539469</v>
      </c>
      <c r="F446" s="3">
        <v>0.95278565444561147</v>
      </c>
    </row>
    <row r="447" spans="5:6" x14ac:dyDescent="0.25">
      <c r="E447" s="1">
        <v>0.25211404061313714</v>
      </c>
      <c r="F447" s="3">
        <v>0.92796073525150691</v>
      </c>
    </row>
    <row r="448" spans="5:6" x14ac:dyDescent="0.25">
      <c r="E448" s="1">
        <v>0.25260058855087958</v>
      </c>
      <c r="F448" s="3">
        <v>0.90367706542840909</v>
      </c>
    </row>
    <row r="449" spans="5:6" x14ac:dyDescent="0.25">
      <c r="E449" s="1">
        <v>0.25308713648862202</v>
      </c>
      <c r="F449" s="3">
        <v>0.87992628352598301</v>
      </c>
    </row>
    <row r="450" spans="5:6" x14ac:dyDescent="0.25">
      <c r="E450" s="1">
        <v>0.25357368442636447</v>
      </c>
      <c r="F450" s="3">
        <v>0.85670004549579726</v>
      </c>
    </row>
    <row r="451" spans="5:6" x14ac:dyDescent="0.25">
      <c r="E451" s="1">
        <v>0.25406023236410691</v>
      </c>
      <c r="F451" s="3">
        <v>0.8339900289640233</v>
      </c>
    </row>
    <row r="452" spans="5:6" x14ac:dyDescent="0.25">
      <c r="E452" s="1">
        <v>0.25454678030184935</v>
      </c>
      <c r="F452" s="3">
        <v>0.81178793734978616</v>
      </c>
    </row>
    <row r="453" spans="5:6" x14ac:dyDescent="0.25">
      <c r="E453" s="1">
        <v>0.25503332823959179</v>
      </c>
      <c r="F453" s="3">
        <v>0.79008550383088205</v>
      </c>
    </row>
    <row r="454" spans="5:6" x14ac:dyDescent="0.25">
      <c r="E454" s="1">
        <v>0.25551987617733424</v>
      </c>
      <c r="F454" s="3">
        <v>0.76887449515864814</v>
      </c>
    </row>
    <row r="455" spans="5:6" x14ac:dyDescent="0.25">
      <c r="E455" s="1">
        <v>0.25600642411507668</v>
      </c>
      <c r="F455" s="3">
        <v>0.74814671532391575</v>
      </c>
    </row>
    <row r="456" spans="5:6" x14ac:dyDescent="0.25">
      <c r="E456" s="1">
        <v>0.25649297205281912</v>
      </c>
      <c r="F456" s="3">
        <v>0.72789400907584856</v>
      </c>
    </row>
    <row r="457" spans="5:6" x14ac:dyDescent="0.25">
      <c r="E457" s="1">
        <v>0.25697951999056157</v>
      </c>
      <c r="F457" s="3">
        <v>0.70810826529599336</v>
      </c>
    </row>
    <row r="458" spans="5:6" x14ac:dyDescent="0.25">
      <c r="E458" s="1">
        <v>0.25746606792830401</v>
      </c>
      <c r="F458" s="3">
        <v>0.68878142022948707</v>
      </c>
    </row>
    <row r="459" spans="5:6" x14ac:dyDescent="0.25">
      <c r="E459" s="1">
        <v>0.25795261586604645</v>
      </c>
      <c r="F459" s="3">
        <v>0.66990546057555422</v>
      </c>
    </row>
    <row r="460" spans="5:6" x14ac:dyDescent="0.25">
      <c r="E460" s="1">
        <v>0.2584391638037889</v>
      </c>
      <c r="F460" s="3">
        <v>0.65147242643961367</v>
      </c>
    </row>
    <row r="461" spans="5:6" x14ac:dyDescent="0.25">
      <c r="E461" s="1">
        <v>0.25892571174153134</v>
      </c>
      <c r="F461" s="3">
        <v>0.63347441414932504</v>
      </c>
    </row>
    <row r="462" spans="5:6" x14ac:dyDescent="0.25">
      <c r="E462" s="1">
        <v>0.25941225967927378</v>
      </c>
      <c r="F462" s="3">
        <v>0.61590357893687164</v>
      </c>
    </row>
    <row r="463" spans="5:6" x14ac:dyDescent="0.25">
      <c r="E463" s="1">
        <v>0.25989880761701623</v>
      </c>
      <c r="F463" s="3">
        <v>0.5987521374897733</v>
      </c>
    </row>
    <row r="464" spans="5:6" x14ac:dyDescent="0.25">
      <c r="E464" s="1">
        <v>0.26038535555475867</v>
      </c>
      <c r="F464" s="3">
        <v>0.58201237037282383</v>
      </c>
    </row>
    <row r="465" spans="5:6" x14ac:dyDescent="0.25">
      <c r="E465" s="1">
        <v>0.26087190349250111</v>
      </c>
      <c r="F465" s="3">
        <v>0.56567662432351729</v>
      </c>
    </row>
    <row r="466" spans="5:6" x14ac:dyDescent="0.25">
      <c r="E466" s="1">
        <v>0.26135845143024355</v>
      </c>
      <c r="F466" s="3">
        <v>0.54973731442353835</v>
      </c>
    </row>
    <row r="467" spans="5:6" x14ac:dyDescent="0.25">
      <c r="E467" s="1">
        <v>0.261844999367986</v>
      </c>
      <c r="F467" s="3">
        <v>0.53418692614871921</v>
      </c>
    </row>
    <row r="468" spans="5:6" x14ac:dyDescent="0.25">
      <c r="E468" s="1">
        <v>0.26233154730572844</v>
      </c>
      <c r="F468" s="3">
        <v>0.51901801730014974</v>
      </c>
    </row>
    <row r="469" spans="5:6" x14ac:dyDescent="0.25">
      <c r="E469" s="1">
        <v>0.26281809524347088</v>
      </c>
      <c r="F469" s="3">
        <v>0.50422321981896534</v>
      </c>
    </row>
    <row r="470" spans="5:6" x14ac:dyDescent="0.25">
      <c r="E470" s="1">
        <v>0.26330464318121333</v>
      </c>
      <c r="F470" s="3">
        <v>0.48979524148738118</v>
      </c>
    </row>
    <row r="471" spans="5:6" x14ac:dyDescent="0.25">
      <c r="E471" s="1">
        <v>0.26379119111895577</v>
      </c>
      <c r="F471" s="3">
        <v>0.47572686751866422</v>
      </c>
    </row>
    <row r="472" spans="5:6" x14ac:dyDescent="0.25">
      <c r="E472" s="1">
        <v>0.26427773905669821</v>
      </c>
      <c r="F472" s="3">
        <v>0.46201096203849773</v>
      </c>
    </row>
    <row r="473" spans="5:6" x14ac:dyDescent="0.25">
      <c r="E473" s="1">
        <v>0.26476428699444066</v>
      </c>
      <c r="F473" s="3">
        <v>0.44864046946060987</v>
      </c>
    </row>
    <row r="474" spans="5:6" x14ac:dyDescent="0.25">
      <c r="E474" s="1">
        <v>0.26525083493218315</v>
      </c>
      <c r="F474" s="3">
        <v>0.43560841575906234</v>
      </c>
    </row>
    <row r="475" spans="5:6" x14ac:dyDescent="0.25">
      <c r="E475" s="1">
        <v>0.26573738286992554</v>
      </c>
      <c r="F475" s="3">
        <v>0.42290790963999714</v>
      </c>
    </row>
    <row r="476" spans="5:6" x14ac:dyDescent="0.25">
      <c r="E476" s="1">
        <v>0.26622393080766804</v>
      </c>
      <c r="F476" s="3">
        <v>0.41053214361535667</v>
      </c>
    </row>
    <row r="477" spans="5:6" x14ac:dyDescent="0.25">
      <c r="E477" s="1">
        <v>0.26671047874541043</v>
      </c>
      <c r="F477" s="3">
        <v>0.39847439498132875</v>
      </c>
    </row>
    <row r="478" spans="5:6" x14ac:dyDescent="0.25">
      <c r="E478" s="1">
        <v>0.26719702668315293</v>
      </c>
      <c r="F478" s="3">
        <v>0.38672802670402551</v>
      </c>
    </row>
    <row r="479" spans="5:6" x14ac:dyDescent="0.25">
      <c r="E479" s="1">
        <v>0.26768357462089531</v>
      </c>
      <c r="F479" s="3">
        <v>0.37528648821506194</v>
      </c>
    </row>
    <row r="480" spans="5:6" x14ac:dyDescent="0.25">
      <c r="E480" s="1">
        <v>0.26817012255863781</v>
      </c>
      <c r="F480" s="3">
        <v>0.364143316119663</v>
      </c>
    </row>
    <row r="481" spans="5:6" x14ac:dyDescent="0.25">
      <c r="E481" s="1">
        <v>0.2686566704963802</v>
      </c>
      <c r="F481" s="3">
        <v>0.3532921348198188</v>
      </c>
    </row>
    <row r="482" spans="5:6" x14ac:dyDescent="0.25">
      <c r="E482" s="1">
        <v>0.2691432184341227</v>
      </c>
      <c r="F482" s="3">
        <v>0.34272665705509908</v>
      </c>
    </row>
    <row r="483" spans="5:6" x14ac:dyDescent="0.25">
      <c r="E483" s="1">
        <v>0.26962976637186509</v>
      </c>
      <c r="F483" s="3">
        <v>0.33244068436371504</v>
      </c>
    </row>
    <row r="484" spans="5:6" x14ac:dyDescent="0.25">
      <c r="E484" s="1">
        <v>0.27011631430960759</v>
      </c>
      <c r="F484" s="3">
        <v>0.32242810746626238</v>
      </c>
    </row>
    <row r="485" spans="5:6" x14ac:dyDescent="0.25">
      <c r="E485" s="1">
        <v>0.27060286224734997</v>
      </c>
      <c r="F485" s="3">
        <v>0.31268290657476572</v>
      </c>
    </row>
    <row r="486" spans="5:6" x14ac:dyDescent="0.25">
      <c r="E486" s="1">
        <v>0.27108941018509247</v>
      </c>
      <c r="F486" s="3">
        <v>0.30319915162942385</v>
      </c>
    </row>
    <row r="487" spans="5:6" x14ac:dyDescent="0.25">
      <c r="E487" s="1">
        <v>0.27157595812283486</v>
      </c>
      <c r="F487" s="3">
        <v>0.29397100246557345</v>
      </c>
    </row>
    <row r="488" spans="5:6" x14ac:dyDescent="0.25">
      <c r="E488" s="1">
        <v>0.27206250606057736</v>
      </c>
      <c r="F488" s="3">
        <v>0.28499270891327338</v>
      </c>
    </row>
    <row r="489" spans="5:6" x14ac:dyDescent="0.25">
      <c r="E489" s="1">
        <v>0.27254905399831975</v>
      </c>
      <c r="F489" s="3">
        <v>0.27625861083192077</v>
      </c>
    </row>
    <row r="490" spans="5:6" x14ac:dyDescent="0.25">
      <c r="E490" s="1">
        <v>0.27303560193606224</v>
      </c>
      <c r="F490" s="3">
        <v>0.26776313808226904</v>
      </c>
    </row>
    <row r="491" spans="5:6" x14ac:dyDescent="0.25">
      <c r="E491" s="1">
        <v>0.27352214987380463</v>
      </c>
      <c r="F491" s="3">
        <v>0.25950081043821238</v>
      </c>
    </row>
    <row r="492" spans="5:6" x14ac:dyDescent="0.25">
      <c r="E492" s="1">
        <v>0.27400869781154713</v>
      </c>
      <c r="F492" s="3">
        <v>0.25146623744059071</v>
      </c>
    </row>
    <row r="493" spans="5:6" x14ac:dyDescent="0.25">
      <c r="E493" s="1">
        <v>0.27449524574928952</v>
      </c>
      <c r="F493" s="3">
        <v>0.24365411819535485</v>
      </c>
    </row>
    <row r="494" spans="5:6" x14ac:dyDescent="0.25">
      <c r="E494" s="1">
        <v>0.27498179368703202</v>
      </c>
      <c r="F494" s="3">
        <v>0.23605924111828774</v>
      </c>
    </row>
    <row r="495" spans="5:6" x14ac:dyDescent="0.25">
      <c r="E495" s="1">
        <v>0.2754683416247744</v>
      </c>
      <c r="F495" s="3">
        <v>0.2286764836284931</v>
      </c>
    </row>
    <row r="496" spans="5:6" x14ac:dyDescent="0.25">
      <c r="E496" s="1">
        <v>0.2759548895625169</v>
      </c>
      <c r="F496" s="3">
        <v>0.22150081179282746</v>
      </c>
    </row>
    <row r="497" spans="5:6" x14ac:dyDescent="0.25">
      <c r="E497" s="1">
        <v>0.27644143750025929</v>
      </c>
      <c r="F497" s="3">
        <v>0.21452727992340051</v>
      </c>
    </row>
    <row r="498" spans="5:6" x14ac:dyDescent="0.25">
      <c r="E498" s="1">
        <v>0.27692798543800179</v>
      </c>
      <c r="F498" s="3">
        <v>0.20775103013021123</v>
      </c>
    </row>
    <row r="499" spans="5:6" x14ac:dyDescent="0.25">
      <c r="E499" s="1">
        <v>0.27741453337574418</v>
      </c>
      <c r="F499" s="3">
        <v>0.20116729183101367</v>
      </c>
    </row>
    <row r="500" spans="5:6" x14ac:dyDescent="0.25">
      <c r="E500" s="1">
        <v>0.27790108131348668</v>
      </c>
      <c r="F500" s="3">
        <v>0.19477138122037529</v>
      </c>
    </row>
    <row r="501" spans="5:6" x14ac:dyDescent="0.25">
      <c r="E501" s="1">
        <v>0.27838762925122906</v>
      </c>
      <c r="F501" s="3">
        <v>0.18855870069993166</v>
      </c>
    </row>
    <row r="502" spans="5:6" x14ac:dyDescent="0.25">
      <c r="E502" s="1">
        <v>0.27887417718897156</v>
      </c>
      <c r="F502" s="3">
        <v>0.18252473827174667</v>
      </c>
    </row>
    <row r="503" spans="5:6" x14ac:dyDescent="0.25">
      <c r="E503" s="1">
        <v>0.27936072512671395</v>
      </c>
      <c r="F503" s="3">
        <v>0.17666506689667968</v>
      </c>
    </row>
    <row r="504" spans="5:6" x14ac:dyDescent="0.25">
      <c r="E504" s="1">
        <v>0.27984727306445645</v>
      </c>
      <c r="F504" s="3">
        <v>0.17097534381959262</v>
      </c>
    </row>
    <row r="505" spans="5:6" x14ac:dyDescent="0.25">
      <c r="E505" s="1">
        <v>0.28033382100219884</v>
      </c>
      <c r="F505" s="3">
        <v>0.16545130986321741</v>
      </c>
    </row>
    <row r="506" spans="5:6" x14ac:dyDescent="0.25">
      <c r="E506" s="1">
        <v>0.28082036893994133</v>
      </c>
      <c r="F506" s="3">
        <v>0.16008878869242252</v>
      </c>
    </row>
    <row r="507" spans="5:6" x14ac:dyDescent="0.25">
      <c r="E507" s="1">
        <v>0.28130691687768372</v>
      </c>
      <c r="F507" s="3">
        <v>0.15488368605062602</v>
      </c>
    </row>
    <row r="508" spans="5:6" x14ac:dyDescent="0.25">
      <c r="E508" s="1">
        <v>0.28179346481542622</v>
      </c>
      <c r="F508" s="3">
        <v>0.1498319889700131</v>
      </c>
    </row>
    <row r="509" spans="5:6" x14ac:dyDescent="0.25">
      <c r="E509" s="1">
        <v>0.28228001275316861</v>
      </c>
      <c r="F509" s="3">
        <v>0.14492976495720328</v>
      </c>
    </row>
    <row r="510" spans="5:6" x14ac:dyDescent="0.25">
      <c r="E510" s="1">
        <v>0.28276656069091111</v>
      </c>
      <c r="F510" s="3">
        <v>0.14017316115595654</v>
      </c>
    </row>
    <row r="511" spans="5:6" x14ac:dyDescent="0.25">
      <c r="E511" s="1">
        <v>0.28325310862865349</v>
      </c>
      <c r="F511" s="3">
        <v>0.13555840348847503</v>
      </c>
    </row>
    <row r="512" spans="5:6" x14ac:dyDescent="0.25">
      <c r="E512" s="1">
        <v>0.28373965656639599</v>
      </c>
      <c r="F512" s="3">
        <v>0.13108179577679449</v>
      </c>
    </row>
    <row r="513" spans="5:6" x14ac:dyDescent="0.25">
      <c r="E513" s="1">
        <v>0.28422620450413838</v>
      </c>
      <c r="F513" s="3">
        <v>0.12673971884577045</v>
      </c>
    </row>
    <row r="514" spans="5:6" x14ac:dyDescent="0.25">
      <c r="E514" s="1">
        <v>0.28471275244188088</v>
      </c>
      <c r="F514" s="3">
        <v>0.12252862960901502</v>
      </c>
    </row>
    <row r="515" spans="5:6" x14ac:dyDescent="0.25">
      <c r="E515" s="1">
        <v>0.28519930037962327</v>
      </c>
      <c r="F515" s="3">
        <v>0.1184450601392589</v>
      </c>
    </row>
    <row r="516" spans="5:6" x14ac:dyDescent="0.25">
      <c r="E516" s="1">
        <v>0.28568584831736576</v>
      </c>
      <c r="F516" s="3">
        <v>0.1144856167244024</v>
      </c>
    </row>
    <row r="517" spans="5:6" x14ac:dyDescent="0.25">
      <c r="E517" s="1">
        <v>0.28617239625510815</v>
      </c>
      <c r="F517" s="3">
        <v>0.11064697891060096</v>
      </c>
    </row>
    <row r="518" spans="5:6" x14ac:dyDescent="0.25">
      <c r="E518" s="1">
        <v>0.28665894419285065</v>
      </c>
      <c r="F518" s="3">
        <v>0.10692589853362951</v>
      </c>
    </row>
    <row r="519" spans="5:6" x14ac:dyDescent="0.25">
      <c r="E519" s="1">
        <v>0.28714549213059304</v>
      </c>
      <c r="F519" s="3">
        <v>0.10331919873976447</v>
      </c>
    </row>
    <row r="520" spans="5:6" x14ac:dyDescent="0.25">
      <c r="E520" s="1">
        <v>0.28763204006833554</v>
      </c>
      <c r="F520" s="3">
        <v>9.9823772997335469E-2</v>
      </c>
    </row>
    <row r="521" spans="5:6" x14ac:dyDescent="0.25">
      <c r="E521" s="1">
        <v>0.28811858800607792</v>
      </c>
      <c r="F521" s="3">
        <v>9.6436584100120945E-2</v>
      </c>
    </row>
    <row r="522" spans="5:6" x14ac:dyDescent="0.25">
      <c r="E522" s="1">
        <v>0.28860513594382042</v>
      </c>
      <c r="F522" s="3">
        <v>9.3154663163662846E-2</v>
      </c>
    </row>
    <row r="523" spans="5:6" x14ac:dyDescent="0.25">
      <c r="E523" s="1">
        <v>0.28909168388156281</v>
      </c>
      <c r="F523" s="3">
        <v>8.997510861559313E-2</v>
      </c>
    </row>
    <row r="524" spans="5:6" x14ac:dyDescent="0.25">
      <c r="E524" s="1">
        <v>0.28957823181930531</v>
      </c>
      <c r="F524" s="3">
        <v>8.6895085180969056E-2</v>
      </c>
    </row>
    <row r="525" spans="5:6" x14ac:dyDescent="0.25">
      <c r="E525" s="1">
        <v>0.2900647797570477</v>
      </c>
      <c r="F525" s="3">
        <v>8.3911822863633398E-2</v>
      </c>
    </row>
    <row r="526" spans="5:6" x14ac:dyDescent="0.25">
      <c r="E526" s="1">
        <v>0.2905513276947902</v>
      </c>
      <c r="F526" s="3">
        <v>8.1022615924532929E-2</v>
      </c>
    </row>
    <row r="527" spans="5:6" x14ac:dyDescent="0.25">
      <c r="E527" s="1">
        <v>0.29103787563253258</v>
      </c>
      <c r="F527" s="3">
        <v>7.8224821857929783E-2</v>
      </c>
    </row>
    <row r="528" spans="5:6" x14ac:dyDescent="0.25">
      <c r="E528" s="1">
        <v>0.29152442357027508</v>
      </c>
      <c r="F528" s="3">
        <v>7.5515860366360793E-2</v>
      </c>
    </row>
    <row r="529" spans="5:6" x14ac:dyDescent="0.25">
      <c r="E529" s="1">
        <v>0.29201097150801747</v>
      </c>
      <c r="F529" s="3">
        <v>7.2893212335220739E-2</v>
      </c>
    </row>
    <row r="530" spans="5:6" x14ac:dyDescent="0.25">
      <c r="E530" s="1">
        <v>0.29249751944575997</v>
      </c>
      <c r="F530" s="3">
        <v>7.0354418807759014E-2</v>
      </c>
    </row>
    <row r="531" spans="5:6" x14ac:dyDescent="0.25">
      <c r="E531" s="1">
        <v>0.29298406738350241</v>
      </c>
      <c r="F531" s="3">
        <v>6.7897079961277293E-2</v>
      </c>
    </row>
    <row r="532" spans="5:6" x14ac:dyDescent="0.25">
      <c r="E532" s="1">
        <v>0.29347061532124485</v>
      </c>
      <c r="F532" s="3">
        <v>6.5518854085269404E-2</v>
      </c>
    </row>
    <row r="533" spans="5:6" x14ac:dyDescent="0.25">
      <c r="E533" s="1">
        <v>0.2939571632589873</v>
      </c>
      <c r="F533" s="3">
        <v>6.321745656220866E-2</v>
      </c>
    </row>
    <row r="534" spans="5:6" x14ac:dyDescent="0.25">
      <c r="E534" s="1">
        <v>0.29444371119672974</v>
      </c>
      <c r="F534" s="3">
        <v>6.0990658851681756E-2</v>
      </c>
    </row>
    <row r="535" spans="5:6" x14ac:dyDescent="0.25">
      <c r="E535" s="1">
        <v>0.29493025913447218</v>
      </c>
      <c r="F535" s="3">
        <v>5.8836287478499887E-2</v>
      </c>
    </row>
    <row r="536" spans="5:6" x14ac:dyDescent="0.25">
      <c r="E536" s="1">
        <v>0.29541680707221463</v>
      </c>
      <c r="F536" s="3">
        <v>5.6752223025407479E-2</v>
      </c>
    </row>
    <row r="537" spans="5:6" x14ac:dyDescent="0.25">
      <c r="E537" s="1">
        <v>0.29590335500995707</v>
      </c>
      <c r="F537" s="3">
        <v>5.4736399130983021E-2</v>
      </c>
    </row>
    <row r="538" spans="5:6" x14ac:dyDescent="0.25">
      <c r="E538" s="1">
        <v>0.29638990294769951</v>
      </c>
      <c r="F538" s="3">
        <v>5.2786801493291451E-2</v>
      </c>
    </row>
    <row r="539" spans="5:6" x14ac:dyDescent="0.25">
      <c r="E539" s="1">
        <v>0.29687645088544196</v>
      </c>
      <c r="F539" s="3">
        <v>5.0901466879814658E-2</v>
      </c>
    </row>
    <row r="540" spans="5:6" x14ac:dyDescent="0.25">
      <c r="E540" s="1">
        <v>0.2973629988231844</v>
      </c>
      <c r="F540" s="3">
        <v>4.907848214416221E-2</v>
      </c>
    </row>
    <row r="541" spans="5:6" x14ac:dyDescent="0.25">
      <c r="E541" s="1">
        <v>0.29784954676092684</v>
      </c>
      <c r="F541" s="3">
        <v>4.7315983250038766E-2</v>
      </c>
    </row>
    <row r="542" spans="5:6" x14ac:dyDescent="0.25">
      <c r="E542" s="1">
        <v>0.29833609469866929</v>
      </c>
      <c r="F542" s="3">
        <v>4.561215430292255E-2</v>
      </c>
    </row>
    <row r="543" spans="5:6" x14ac:dyDescent="0.25">
      <c r="E543" s="1">
        <v>0.29882264263641173</v>
      </c>
      <c r="F543" s="3">
        <v>4.3965226589875075E-2</v>
      </c>
    </row>
    <row r="544" spans="5:6" x14ac:dyDescent="0.25">
      <c r="E544" s="1">
        <v>0.29930919057415417</v>
      </c>
      <c r="F544" s="3">
        <v>4.2373477627876001E-2</v>
      </c>
    </row>
    <row r="545" spans="5:6" x14ac:dyDescent="0.25">
      <c r="E545" s="1">
        <v>0.29979573851189661</v>
      </c>
      <c r="F545" s="3">
        <v>4.0835230221060538E-2</v>
      </c>
    </row>
    <row r="546" spans="5:6" x14ac:dyDescent="0.25">
      <c r="E546" s="1">
        <v>1</v>
      </c>
      <c r="F546" s="3">
        <v>0</v>
      </c>
    </row>
    <row r="547" spans="5:6" x14ac:dyDescent="0.25">
      <c r="E547" s="2">
        <v>1</v>
      </c>
      <c r="F547" s="4">
        <v>0</v>
      </c>
    </row>
    <row r="2501" spans="2:5" x14ac:dyDescent="0.25">
      <c r="B2501" t="s">
        <v>2</v>
      </c>
      <c r="C2501" t="str">
        <f>"Beta(21,101)"</f>
        <v>Beta(21,101)</v>
      </c>
      <c r="D2501" t="s">
        <v>20</v>
      </c>
      <c r="E2501" t="str">
        <f>"Beta(21,101)"</f>
        <v>Beta(21,101)</v>
      </c>
    </row>
    <row r="2503" spans="2:5" x14ac:dyDescent="0.25">
      <c r="B2503">
        <v>0</v>
      </c>
      <c r="C2503">
        <f>$F$34</f>
        <v>0</v>
      </c>
      <c r="D2503">
        <v>0</v>
      </c>
      <c r="E2503">
        <f>$F$34</f>
        <v>0</v>
      </c>
    </row>
    <row r="2504" spans="2:5" x14ac:dyDescent="0.25">
      <c r="B2504">
        <v>0</v>
      </c>
      <c r="C2504">
        <f>$F$35</f>
        <v>0</v>
      </c>
      <c r="D2504">
        <v>0</v>
      </c>
      <c r="E2504">
        <f>$F$35</f>
        <v>0</v>
      </c>
    </row>
    <row r="2505" spans="2:5" x14ac:dyDescent="0.25">
      <c r="B2505">
        <v>5.7008317578417261E-2</v>
      </c>
      <c r="C2505">
        <f>$F$36</f>
        <v>1.3231273377147387E-3</v>
      </c>
      <c r="D2505">
        <v>5.7008317578417261E-2</v>
      </c>
      <c r="E2505">
        <f>$F$36</f>
        <v>1.3231273377147387E-3</v>
      </c>
    </row>
    <row r="2506" spans="2:5" x14ac:dyDescent="0.25">
      <c r="B2506">
        <v>5.7494865516159704E-2</v>
      </c>
      <c r="C2506">
        <f>$F$37</f>
        <v>1.4893771078673479E-3</v>
      </c>
      <c r="D2506">
        <v>5.7494865516159704E-2</v>
      </c>
      <c r="E2506">
        <f>$F$37</f>
        <v>1.4893771078673479E-3</v>
      </c>
    </row>
    <row r="2507" spans="2:5" x14ac:dyDescent="0.25">
      <c r="B2507">
        <v>5.7981413453902148E-2</v>
      </c>
      <c r="C2507">
        <f>$F$38</f>
        <v>1.6740718191600764E-3</v>
      </c>
      <c r="D2507">
        <v>5.7981413453902148E-2</v>
      </c>
      <c r="E2507">
        <f>$F$38</f>
        <v>1.6740718191600764E-3</v>
      </c>
    </row>
    <row r="2508" spans="2:5" x14ac:dyDescent="0.25">
      <c r="B2508">
        <v>5.8467961391644591E-2</v>
      </c>
      <c r="C2508">
        <f>$F$39</f>
        <v>1.8789717951608943E-3</v>
      </c>
      <c r="D2508">
        <v>5.8467961391644591E-2</v>
      </c>
      <c r="E2508">
        <f>$F$39</f>
        <v>1.8789717951608943E-3</v>
      </c>
    </row>
    <row r="2509" spans="2:5" x14ac:dyDescent="0.25">
      <c r="B2509">
        <v>5.8954509329387034E-2</v>
      </c>
      <c r="C2509">
        <f>$F$40</f>
        <v>2.1059755573678541E-3</v>
      </c>
      <c r="D2509">
        <v>5.8954509329387034E-2</v>
      </c>
      <c r="E2509">
        <f>$F$40</f>
        <v>2.1059755573678541E-3</v>
      </c>
    </row>
    <row r="2510" spans="2:5" x14ac:dyDescent="0.25">
      <c r="B2510">
        <v>5.9441057267129477E-2</v>
      </c>
      <c r="C2510">
        <f>$F$41</f>
        <v>2.3571279485568313E-3</v>
      </c>
      <c r="D2510">
        <v>5.9441057267129477E-2</v>
      </c>
      <c r="E2510">
        <f>$F$41</f>
        <v>2.3571279485568313E-3</v>
      </c>
    </row>
    <row r="2511" spans="2:5" x14ac:dyDescent="0.25">
      <c r="B2511">
        <v>5.992760520487192E-2</v>
      </c>
      <c r="C2511">
        <f>$F$42</f>
        <v>2.6346285161759388E-3</v>
      </c>
      <c r="D2511">
        <v>5.992760520487192E-2</v>
      </c>
      <c r="E2511">
        <f>$F$42</f>
        <v>2.6346285161759388E-3</v>
      </c>
    </row>
    <row r="2512" spans="2:5" x14ac:dyDescent="0.25">
      <c r="B2512">
        <v>6.0414153142614363E-2</v>
      </c>
      <c r="C2512">
        <f>$F$43</f>
        <v>2.9408401483100198E-3</v>
      </c>
      <c r="D2512">
        <v>6.0414153142614363E-2</v>
      </c>
      <c r="E2512">
        <f>$F$43</f>
        <v>2.9408401483100198E-3</v>
      </c>
    </row>
    <row r="2513" spans="2:5" x14ac:dyDescent="0.25">
      <c r="B2513">
        <v>6.0900701080356813E-2</v>
      </c>
      <c r="C2513">
        <f>$F$44</f>
        <v>3.2782979533951457E-3</v>
      </c>
      <c r="D2513">
        <v>6.0900701080356813E-2</v>
      </c>
      <c r="E2513">
        <f>$F$44</f>
        <v>3.2782979533951457E-3</v>
      </c>
    </row>
    <row r="2514" spans="2:5" x14ac:dyDescent="0.25">
      <c r="B2514">
        <v>6.1387249018099256E-2</v>
      </c>
      <c r="C2514">
        <f>$F$45</f>
        <v>3.6497183734872001E-3</v>
      </c>
      <c r="D2514">
        <v>6.1387249018099256E-2</v>
      </c>
      <c r="E2514">
        <f>$F$45</f>
        <v>3.6497183734872001E-3</v>
      </c>
    </row>
    <row r="2515" spans="2:5" x14ac:dyDescent="0.25">
      <c r="B2515">
        <v>6.1873796955841699E-2</v>
      </c>
      <c r="C2515">
        <f>$F$46</f>
        <v>4.0580085194807424E-3</v>
      </c>
      <c r="D2515">
        <v>6.1873796955841699E-2</v>
      </c>
      <c r="E2515">
        <f>$F$46</f>
        <v>4.0580085194807424E-3</v>
      </c>
    </row>
    <row r="2516" spans="2:5" x14ac:dyDescent="0.25">
      <c r="B2516">
        <v>6.2360344893584142E-2</v>
      </c>
      <c r="C2516">
        <f>$F$47</f>
        <v>4.5062757152400509E-3</v>
      </c>
      <c r="D2516">
        <v>6.2360344893584142E-2</v>
      </c>
      <c r="E2516">
        <f>$F$47</f>
        <v>4.5062757152400509E-3</v>
      </c>
    </row>
    <row r="2517" spans="2:5" x14ac:dyDescent="0.25">
      <c r="B2517">
        <v>6.2846892831326578E-2</v>
      </c>
      <c r="C2517">
        <f>$F$48</f>
        <v>4.9978372361481165E-3</v>
      </c>
      <c r="D2517">
        <v>6.2846892831326578E-2</v>
      </c>
      <c r="E2517">
        <f>$F$48</f>
        <v>4.9978372361481165E-3</v>
      </c>
    </row>
    <row r="2518" spans="2:5" x14ac:dyDescent="0.25">
      <c r="B2518">
        <v>6.3333440769069022E-2</v>
      </c>
      <c r="C2518">
        <f>$F$49</f>
        <v>5.5362302261098371E-3</v>
      </c>
      <c r="D2518">
        <v>6.3333440769069022E-2</v>
      </c>
      <c r="E2518">
        <f>$F$49</f>
        <v>5.5362302261098371E-3</v>
      </c>
    </row>
    <row r="2519" spans="2:5" x14ac:dyDescent="0.25">
      <c r="B2519">
        <v>6.3819988706811465E-2</v>
      </c>
      <c r="C2519">
        <f>$F$50</f>
        <v>6.1252217755602741E-3</v>
      </c>
      <c r="D2519">
        <v>6.3819988706811465E-2</v>
      </c>
      <c r="E2519">
        <f>$F$50</f>
        <v>6.1252217755602741E-3</v>
      </c>
    </row>
    <row r="2520" spans="2:5" x14ac:dyDescent="0.25">
      <c r="B2520">
        <v>6.4306536644553908E-2</v>
      </c>
      <c r="C2520">
        <f>$F$51</f>
        <v>6.7688191415470542E-3</v>
      </c>
      <c r="D2520">
        <v>6.4306536644553908E-2</v>
      </c>
      <c r="E2520">
        <f>$F$51</f>
        <v>6.7688191415470542E-3</v>
      </c>
    </row>
    <row r="2521" spans="2:5" x14ac:dyDescent="0.25">
      <c r="B2521">
        <v>6.4793084582296365E-2</v>
      </c>
      <c r="C2521">
        <f>$F$52</f>
        <v>7.4712800894659471E-3</v>
      </c>
      <c r="D2521">
        <v>6.4793084582296365E-2</v>
      </c>
      <c r="E2521">
        <f>$F$52</f>
        <v>7.4712800894659471E-3</v>
      </c>
    </row>
    <row r="2522" spans="2:5" x14ac:dyDescent="0.25">
      <c r="B2522">
        <v>6.5279632520038808E-2</v>
      </c>
      <c r="C2522">
        <f>$F$53</f>
        <v>8.237123334554685E-3</v>
      </c>
      <c r="D2522">
        <v>6.5279632520038808E-2</v>
      </c>
      <c r="E2522">
        <f>$F$53</f>
        <v>8.237123334554685E-3</v>
      </c>
    </row>
    <row r="2523" spans="2:5" x14ac:dyDescent="0.25">
      <c r="B2523">
        <v>6.5766180457781251E-2</v>
      </c>
      <c r="C2523">
        <f>$F$54</f>
        <v>9.0711390597844471E-3</v>
      </c>
      <c r="D2523">
        <v>6.5766180457781251E-2</v>
      </c>
      <c r="E2523">
        <f>$F$54</f>
        <v>9.0711390597844471E-3</v>
      </c>
    </row>
    <row r="2524" spans="2:5" x14ac:dyDescent="0.25">
      <c r="B2524">
        <v>6.6252728395523694E-2</v>
      </c>
      <c r="C2524">
        <f>$F$55</f>
        <v>9.9783994853465969E-3</v>
      </c>
      <c r="D2524">
        <v>6.6252728395523694E-2</v>
      </c>
      <c r="E2524">
        <f>$F$55</f>
        <v>9.9783994853465969E-3</v>
      </c>
    </row>
    <row r="2525" spans="2:5" x14ac:dyDescent="0.25">
      <c r="B2525">
        <v>6.6739276333266137E-2</v>
      </c>
      <c r="C2525">
        <f>$F$56</f>
        <v>1.0964269463512588E-2</v>
      </c>
      <c r="D2525">
        <v>6.6739276333266137E-2</v>
      </c>
      <c r="E2525">
        <f>$F$56</f>
        <v>1.0964269463512588E-2</v>
      </c>
    </row>
    <row r="2526" spans="2:5" x14ac:dyDescent="0.25">
      <c r="B2526">
        <v>6.722582427100858E-2</v>
      </c>
      <c r="C2526">
        <f>$F$57</f>
        <v>1.2034417071267178E-2</v>
      </c>
      <c r="D2526">
        <v>6.722582427100858E-2</v>
      </c>
      <c r="E2526">
        <f>$F$57</f>
        <v>1.2034417071267178E-2</v>
      </c>
    </row>
    <row r="2527" spans="2:5" x14ac:dyDescent="0.25">
      <c r="B2527">
        <v>6.7712372208751023E-2</v>
      </c>
      <c r="C2527">
        <f>$F$58</f>
        <v>1.3194824171766864E-2</v>
      </c>
      <c r="D2527">
        <v>6.7712372208751023E-2</v>
      </c>
      <c r="E2527">
        <f>$F$58</f>
        <v>1.3194824171766864E-2</v>
      </c>
    </row>
    <row r="2528" spans="2:5" x14ac:dyDescent="0.25">
      <c r="B2528">
        <v>6.8198920146493466E-2</v>
      </c>
      <c r="C2528">
        <f>$F$59</f>
        <v>1.44517969143856E-2</v>
      </c>
      <c r="D2528">
        <v>6.8198920146493466E-2</v>
      </c>
      <c r="E2528">
        <f>$F$59</f>
        <v>1.44517969143856E-2</v>
      </c>
    </row>
    <row r="2529" spans="2:5" x14ac:dyDescent="0.25">
      <c r="B2529">
        <v>6.8685468084235909E-2</v>
      </c>
      <c r="C2529">
        <f>$F$60</f>
        <v>1.5811976141859023E-2</v>
      </c>
      <c r="D2529">
        <v>6.8685468084235909E-2</v>
      </c>
      <c r="E2529">
        <f>$F$60</f>
        <v>1.5811976141859023E-2</v>
      </c>
    </row>
    <row r="2530" spans="2:5" x14ac:dyDescent="0.25">
      <c r="B2530">
        <v>6.9172016021978353E-2</v>
      </c>
      <c r="C2530">
        <f>$F$61</f>
        <v>1.7282347671870497E-2</v>
      </c>
      <c r="D2530">
        <v>6.9172016021978353E-2</v>
      </c>
      <c r="E2530">
        <f>$F$61</f>
        <v>1.7282347671870497E-2</v>
      </c>
    </row>
    <row r="2531" spans="2:5" x14ac:dyDescent="0.25">
      <c r="B2531">
        <v>6.9658563959720796E-2</v>
      </c>
      <c r="C2531">
        <f>$F$62</f>
        <v>1.8870252419287529E-2</v>
      </c>
      <c r="D2531">
        <v>6.9658563959720796E-2</v>
      </c>
      <c r="E2531">
        <f>$F$62</f>
        <v>1.8870252419287529E-2</v>
      </c>
    </row>
    <row r="2532" spans="2:5" x14ac:dyDescent="0.25">
      <c r="B2532">
        <v>7.0145111897463239E-2</v>
      </c>
      <c r="C2532">
        <f>$F$63</f>
        <v>2.0583396324238848E-2</v>
      </c>
      <c r="D2532">
        <v>7.0145111897463239E-2</v>
      </c>
      <c r="E2532">
        <f>$F$63</f>
        <v>2.0583396324238848E-2</v>
      </c>
    </row>
    <row r="2533" spans="2:5" x14ac:dyDescent="0.25">
      <c r="B2533">
        <v>7.0631659835205682E-2</v>
      </c>
      <c r="C2533">
        <f>$F$64</f>
        <v>2.2429860050233733E-2</v>
      </c>
      <c r="D2533">
        <v>7.0631659835205682E-2</v>
      </c>
      <c r="E2533">
        <f>$F$64</f>
        <v>2.2429860050233733E-2</v>
      </c>
    </row>
    <row r="2534" spans="2:5" x14ac:dyDescent="0.25">
      <c r="B2534">
        <v>7.1118207772948125E-2</v>
      </c>
      <c r="C2534">
        <f>$F$65</f>
        <v>2.4418108415676151E-2</v>
      </c>
      <c r="D2534">
        <v>7.1118207772948125E-2</v>
      </c>
      <c r="E2534">
        <f>$F$65</f>
        <v>2.4418108415676151E-2</v>
      </c>
    </row>
    <row r="2535" spans="2:5" x14ac:dyDescent="0.25">
      <c r="B2535">
        <v>7.1604755710690568E-2</v>
      </c>
      <c r="C2535">
        <f>$F$66</f>
        <v>2.6556999521310361E-2</v>
      </c>
      <c r="D2535">
        <v>7.1604755710690568E-2</v>
      </c>
      <c r="E2535">
        <f>$F$66</f>
        <v>2.6556999521310361E-2</v>
      </c>
    </row>
    <row r="2536" spans="2:5" x14ac:dyDescent="0.25">
      <c r="B2536">
        <v>7.2091303648433011E-2</v>
      </c>
      <c r="C2536">
        <f>$F$67</f>
        <v>2.8855793535477278E-2</v>
      </c>
      <c r="D2536">
        <v>7.2091303648433011E-2</v>
      </c>
      <c r="E2536">
        <f>$F$67</f>
        <v>2.8855793535477278E-2</v>
      </c>
    </row>
    <row r="2537" spans="2:5" x14ac:dyDescent="0.25">
      <c r="B2537">
        <v>7.2577851586175454E-2</v>
      </c>
      <c r="C2537">
        <f>$F$68</f>
        <v>3.1324161098448648E-2</v>
      </c>
      <c r="D2537">
        <v>7.2577851586175454E-2</v>
      </c>
      <c r="E2537">
        <f>$F$68</f>
        <v>3.1324161098448648E-2</v>
      </c>
    </row>
    <row r="2538" spans="2:5" x14ac:dyDescent="0.25">
      <c r="B2538">
        <v>7.3064399523917897E-2</v>
      </c>
      <c r="C2538">
        <f>$F$69</f>
        <v>3.3972191306643855E-2</v>
      </c>
      <c r="D2538">
        <v>7.3064399523917897E-2</v>
      </c>
      <c r="E2538">
        <f>$F$69</f>
        <v>3.3972191306643855E-2</v>
      </c>
    </row>
    <row r="2539" spans="2:5" x14ac:dyDescent="0.25">
      <c r="B2539">
        <v>7.355094746166034E-2</v>
      </c>
      <c r="C2539">
        <f>$F$70</f>
        <v>3.68103992371588E-2</v>
      </c>
      <c r="D2539">
        <v>7.355094746166034E-2</v>
      </c>
      <c r="E2539">
        <f>$F$70</f>
        <v>3.68103992371588E-2</v>
      </c>
    </row>
    <row r="2540" spans="2:5" x14ac:dyDescent="0.25">
      <c r="B2540">
        <v>7.4037495399402783E-2</v>
      </c>
      <c r="C2540">
        <f>$F$71</f>
        <v>3.984973297279841E-2</v>
      </c>
      <c r="D2540">
        <v>7.4037495399402783E-2</v>
      </c>
      <c r="E2540">
        <f>$F$71</f>
        <v>3.984973297279841E-2</v>
      </c>
    </row>
    <row r="2541" spans="2:5" x14ac:dyDescent="0.25">
      <c r="B2541">
        <v>7.4524043337145227E-2</v>
      </c>
      <c r="C2541">
        <f>$F$72</f>
        <v>4.3101580087652004E-2</v>
      </c>
      <c r="D2541">
        <v>7.4524043337145227E-2</v>
      </c>
      <c r="E2541">
        <f>$F$72</f>
        <v>4.3101580087652004E-2</v>
      </c>
    </row>
    <row r="2542" spans="2:5" x14ac:dyDescent="0.25">
      <c r="B2542">
        <v>7.501059127488767E-2</v>
      </c>
      <c r="C2542">
        <f>$F$73</f>
        <v>4.6577773553285136E-2</v>
      </c>
      <c r="D2542">
        <v>7.501059127488767E-2</v>
      </c>
      <c r="E2542">
        <f>$F$73</f>
        <v>4.6577773553285136E-2</v>
      </c>
    </row>
    <row r="2543" spans="2:5" x14ac:dyDescent="0.25">
      <c r="B2543">
        <v>7.5497139212630113E-2</v>
      </c>
      <c r="C2543">
        <f>$F$74</f>
        <v>5.0290597025696111E-2</v>
      </c>
      <c r="D2543">
        <v>7.5497139212630113E-2</v>
      </c>
      <c r="E2543">
        <f>$F$74</f>
        <v>5.0290597025696111E-2</v>
      </c>
    </row>
    <row r="2544" spans="2:5" x14ac:dyDescent="0.25">
      <c r="B2544">
        <v>7.5983687150372556E-2</v>
      </c>
      <c r="C2544">
        <f>$F$75</f>
        <v>5.4252789473488119E-2</v>
      </c>
      <c r="D2544">
        <v>7.5983687150372556E-2</v>
      </c>
      <c r="E2544">
        <f>$F$75</f>
        <v>5.4252789473488119E-2</v>
      </c>
    </row>
    <row r="2545" spans="2:5" x14ac:dyDescent="0.25">
      <c r="B2545">
        <v>7.6470235088115013E-2</v>
      </c>
      <c r="C2545">
        <f>$F$76</f>
        <v>5.8477549108051183E-2</v>
      </c>
      <c r="D2545">
        <v>7.6470235088115013E-2</v>
      </c>
      <c r="E2545">
        <f>$F$76</f>
        <v>5.8477549108051183E-2</v>
      </c>
    </row>
    <row r="2546" spans="2:5" x14ac:dyDescent="0.25">
      <c r="B2546">
        <v>7.6956783025857456E-2</v>
      </c>
      <c r="C2546">
        <f>$F$77</f>
        <v>6.2978536577103339E-2</v>
      </c>
      <c r="D2546">
        <v>7.6956783025857456E-2</v>
      </c>
      <c r="E2546">
        <f>$F$77</f>
        <v>6.2978536577103339E-2</v>
      </c>
    </row>
    <row r="2547" spans="2:5" x14ac:dyDescent="0.25">
      <c r="B2547">
        <v>7.7443330963599899E-2</v>
      </c>
      <c r="C2547">
        <f>$F$78</f>
        <v>6.7769877383578869E-2</v>
      </c>
      <c r="D2547">
        <v>7.7443330963599899E-2</v>
      </c>
      <c r="E2547">
        <f>$F$78</f>
        <v>6.7769877383578869E-2</v>
      </c>
    </row>
    <row r="2548" spans="2:5" x14ac:dyDescent="0.25">
      <c r="B2548">
        <v>7.7929878901342342E-2</v>
      </c>
      <c r="C2548">
        <f>$F$79</f>
        <v>7.2866163492638886E-2</v>
      </c>
      <c r="D2548">
        <v>7.7929878901342342E-2</v>
      </c>
      <c r="E2548">
        <f>$F$79</f>
        <v>7.2866163492638886E-2</v>
      </c>
    </row>
    <row r="2549" spans="2:5" x14ac:dyDescent="0.25">
      <c r="B2549">
        <v>7.8416426839084785E-2</v>
      </c>
      <c r="C2549">
        <f>$F$80</f>
        <v>7.828245409054331E-2</v>
      </c>
      <c r="D2549">
        <v>7.8416426839084785E-2</v>
      </c>
      <c r="E2549">
        <f>$F$80</f>
        <v>7.828245409054331E-2</v>
      </c>
    </row>
    <row r="2550" spans="2:5" x14ac:dyDescent="0.25">
      <c r="B2550">
        <v>7.8902974776827228E-2</v>
      </c>
      <c r="C2550">
        <f>$F$81</f>
        <v>8.4034275460148758E-2</v>
      </c>
      <c r="D2550">
        <v>7.8902974776827228E-2</v>
      </c>
      <c r="E2550">
        <f>$F$81</f>
        <v>8.4034275460148758E-2</v>
      </c>
    </row>
    <row r="2551" spans="2:5" x14ac:dyDescent="0.25">
      <c r="B2551">
        <v>7.9389522714569671E-2</v>
      </c>
      <c r="C2551">
        <f>$F$82</f>
        <v>9.0137619939036545E-2</v>
      </c>
      <c r="D2551">
        <v>7.9389522714569671E-2</v>
      </c>
      <c r="E2551">
        <f>$F$82</f>
        <v>9.0137619939036545E-2</v>
      </c>
    </row>
    <row r="2552" spans="2:5" x14ac:dyDescent="0.25">
      <c r="B2552">
        <v>7.9876070652312114E-2</v>
      </c>
      <c r="C2552">
        <f>$F$83</f>
        <v>9.6608943927593227E-2</v>
      </c>
      <c r="D2552">
        <v>7.9876070652312114E-2</v>
      </c>
      <c r="E2552">
        <f>$F$83</f>
        <v>9.6608943927593227E-2</v>
      </c>
    </row>
    <row r="2553" spans="2:5" x14ac:dyDescent="0.25">
      <c r="B2553">
        <v>8.0362618590054558E-2</v>
      </c>
      <c r="C2553">
        <f>$F$84</f>
        <v>0.10346516491585146</v>
      </c>
      <c r="D2553">
        <v>8.0362618590054558E-2</v>
      </c>
      <c r="E2553">
        <f>$F$84</f>
        <v>0.10346516491585146</v>
      </c>
    </row>
    <row r="2554" spans="2:5" x14ac:dyDescent="0.25">
      <c r="B2554">
        <v>8.0849166527797001E-2</v>
      </c>
      <c r="C2554">
        <f>$F$85</f>
        <v>0.11072365749951284</v>
      </c>
      <c r="D2554">
        <v>8.0849166527797001E-2</v>
      </c>
      <c r="E2554">
        <f>$F$85</f>
        <v>0.11072365749951284</v>
      </c>
    </row>
    <row r="2555" spans="2:5" x14ac:dyDescent="0.25">
      <c r="B2555">
        <v>8.1335714465539444E-2</v>
      </c>
      <c r="C2555">
        <f>$F$86</f>
        <v>0.11840224835727657</v>
      </c>
      <c r="D2555">
        <v>8.1335714465539444E-2</v>
      </c>
      <c r="E2555">
        <f>$F$86</f>
        <v>0.11840224835727657</v>
      </c>
    </row>
    <row r="2556" spans="2:5" x14ac:dyDescent="0.25">
      <c r="B2556">
        <v>8.1822262403281887E-2</v>
      </c>
      <c r="C2556">
        <f>$F$87</f>
        <v>0.12651921016349749</v>
      </c>
      <c r="D2556">
        <v>8.1822262403281887E-2</v>
      </c>
      <c r="E2556">
        <f>$F$87</f>
        <v>0.12651921016349749</v>
      </c>
    </row>
    <row r="2557" spans="2:5" x14ac:dyDescent="0.25">
      <c r="B2557">
        <v>8.230881034102433E-2</v>
      </c>
      <c r="C2557">
        <f>$F$88</f>
        <v>0.13509325441215411</v>
      </c>
      <c r="D2557">
        <v>8.230881034102433E-2</v>
      </c>
      <c r="E2557">
        <f>$F$88</f>
        <v>0.13509325441215411</v>
      </c>
    </row>
    <row r="2558" spans="2:5" x14ac:dyDescent="0.25">
      <c r="B2558">
        <v>8.2795358278766773E-2</v>
      </c>
      <c r="C2558">
        <f>$F$89</f>
        <v>0.1441435231302185</v>
      </c>
      <c r="D2558">
        <v>8.2795358278766773E-2</v>
      </c>
      <c r="E2558">
        <f>$F$89</f>
        <v>0.1441435231302185</v>
      </c>
    </row>
    <row r="2559" spans="2:5" x14ac:dyDescent="0.25">
      <c r="B2559">
        <v>8.3281906216509216E-2</v>
      </c>
      <c r="C2559">
        <f>$F$90</f>
        <v>0.15368957946071587</v>
      </c>
      <c r="D2559">
        <v>8.3281906216509216E-2</v>
      </c>
      <c r="E2559">
        <f>$F$90</f>
        <v>0.15368957946071587</v>
      </c>
    </row>
    <row r="2560" spans="2:5" x14ac:dyDescent="0.25">
      <c r="B2560">
        <v>8.3768454154251659E-2</v>
      </c>
      <c r="C2560">
        <f>$F$91</f>
        <v>0.16375139709811892</v>
      </c>
      <c r="D2560">
        <v>8.3768454154251659E-2</v>
      </c>
      <c r="E2560">
        <f>$F$91</f>
        <v>0.16375139709811892</v>
      </c>
    </row>
    <row r="2561" spans="2:5" x14ac:dyDescent="0.25">
      <c r="B2561">
        <v>8.4255002091994102E-2</v>
      </c>
      <c r="C2561">
        <f>$F$92</f>
        <v>0.17434934856109272</v>
      </c>
      <c r="D2561">
        <v>8.4255002091994102E-2</v>
      </c>
      <c r="E2561">
        <f>$F$92</f>
        <v>0.17434934856109272</v>
      </c>
    </row>
    <row r="2562" spans="2:5" x14ac:dyDescent="0.25">
      <c r="B2562">
        <v>8.4741550029736545E-2</v>
      </c>
      <c r="C2562">
        <f>$F$93</f>
        <v>0.18550419229018889</v>
      </c>
      <c r="D2562">
        <v>8.4741550029736545E-2</v>
      </c>
      <c r="E2562">
        <f>$F$93</f>
        <v>0.18550419229018889</v>
      </c>
    </row>
    <row r="2563" spans="2:5" x14ac:dyDescent="0.25">
      <c r="B2563">
        <v>8.5228097967478988E-2</v>
      </c>
      <c r="C2563">
        <f>$F$94</f>
        <v>0.19723705856063206</v>
      </c>
      <c r="D2563">
        <v>8.5228097967478988E-2</v>
      </c>
      <c r="E2563">
        <f>$F$94</f>
        <v>0.19723705856063206</v>
      </c>
    </row>
    <row r="2564" spans="2:5" x14ac:dyDescent="0.25">
      <c r="B2564">
        <v>8.5714645905221432E-2</v>
      </c>
      <c r="C2564">
        <f>$F$95</f>
        <v>0.20956943420308277</v>
      </c>
      <c r="D2564">
        <v>8.5714645905221432E-2</v>
      </c>
      <c r="E2564">
        <f>$F$95</f>
        <v>0.20956943420308277</v>
      </c>
    </row>
    <row r="2565" spans="2:5" x14ac:dyDescent="0.25">
      <c r="B2565">
        <v>8.6201193842963875E-2</v>
      </c>
      <c r="C2565">
        <f>$F$96</f>
        <v>0.22252314612802579</v>
      </c>
      <c r="D2565">
        <v>8.6201193842963875E-2</v>
      </c>
      <c r="E2565">
        <f>$F$96</f>
        <v>0.22252314612802579</v>
      </c>
    </row>
    <row r="2566" spans="2:5" x14ac:dyDescent="0.25">
      <c r="B2566">
        <v>8.6687741780706318E-2</v>
      </c>
      <c r="C2566">
        <f>$F$97</f>
        <v>0.2361203436522343</v>
      </c>
      <c r="D2566">
        <v>8.6687741780706318E-2</v>
      </c>
      <c r="E2566">
        <f>$F$97</f>
        <v>0.2361203436522343</v>
      </c>
    </row>
    <row r="2567" spans="2:5" x14ac:dyDescent="0.25">
      <c r="B2567">
        <v>8.7174289718448761E-2</v>
      </c>
      <c r="C2567">
        <f>$F$98</f>
        <v>0.25038347962871682</v>
      </c>
      <c r="D2567">
        <v>8.7174289718448761E-2</v>
      </c>
      <c r="E2567">
        <f>$F$98</f>
        <v>0.25038347962871682</v>
      </c>
    </row>
    <row r="2568" spans="2:5" x14ac:dyDescent="0.25">
      <c r="B2568">
        <v>8.7660837656191204E-2</v>
      </c>
      <c r="C2568">
        <f>$F$99</f>
        <v>0.265335290384421</v>
      </c>
      <c r="D2568">
        <v>8.7660837656191204E-2</v>
      </c>
      <c r="E2568">
        <f>$F$99</f>
        <v>0.265335290384421</v>
      </c>
    </row>
    <row r="2569" spans="2:5" x14ac:dyDescent="0.25">
      <c r="B2569">
        <v>8.8147385593933647E-2</v>
      </c>
      <c r="C2569">
        <f>$F$100</f>
        <v>0.28099877447310306</v>
      </c>
      <c r="D2569">
        <v>8.8147385593933647E-2</v>
      </c>
      <c r="E2569">
        <f>$F$100</f>
        <v>0.28099877447310306</v>
      </c>
    </row>
    <row r="2570" spans="2:5" x14ac:dyDescent="0.25">
      <c r="B2570">
        <v>8.863393353167609E-2</v>
      </c>
      <c r="C2570">
        <f>$F$101</f>
        <v>0.29739717025364715</v>
      </c>
      <c r="D2570">
        <v>8.863393353167609E-2</v>
      </c>
      <c r="E2570">
        <f>$F$101</f>
        <v>0.29739717025364715</v>
      </c>
    </row>
    <row r="2571" spans="2:5" x14ac:dyDescent="0.25">
      <c r="B2571">
        <v>8.9120481469418533E-2</v>
      </c>
      <c r="C2571">
        <f>$F$102</f>
        <v>0.31455393230727863</v>
      </c>
      <c r="D2571">
        <v>8.9120481469418533E-2</v>
      </c>
      <c r="E2571">
        <f>$F$102</f>
        <v>0.31455393230727863</v>
      </c>
    </row>
    <row r="2572" spans="2:5" x14ac:dyDescent="0.25">
      <c r="B2572">
        <v>8.9607029407160976E-2</v>
      </c>
      <c r="C2572">
        <f>$F$103</f>
        <v>0.33249270671014397</v>
      </c>
      <c r="D2572">
        <v>8.9607029407160976E-2</v>
      </c>
      <c r="E2572">
        <f>$F$103</f>
        <v>0.33249270671014397</v>
      </c>
    </row>
    <row r="2573" spans="2:5" x14ac:dyDescent="0.25">
      <c r="B2573">
        <v>9.0093577344903419E-2</v>
      </c>
      <c r="C2573">
        <f>$F$104</f>
        <v>0.35123730518092344</v>
      </c>
      <c r="D2573">
        <v>9.0093577344903419E-2</v>
      </c>
      <c r="E2573">
        <f>$F$104</f>
        <v>0.35123730518092344</v>
      </c>
    </row>
    <row r="2574" spans="2:5" x14ac:dyDescent="0.25">
      <c r="B2574">
        <v>9.0580125282645862E-2</v>
      </c>
      <c r="C2574">
        <f>$F$105</f>
        <v>0.37081167812603777</v>
      </c>
      <c r="D2574">
        <v>9.0580125282645862E-2</v>
      </c>
      <c r="E2574">
        <f>$F$105</f>
        <v>0.37081167812603777</v>
      </c>
    </row>
    <row r="2575" spans="2:5" x14ac:dyDescent="0.25">
      <c r="B2575">
        <v>9.1066673220388306E-2</v>
      </c>
      <c r="C2575">
        <f>$F$106</f>
        <v>0.39123988660826209</v>
      </c>
      <c r="D2575">
        <v>9.1066673220388306E-2</v>
      </c>
      <c r="E2575">
        <f>$F$106</f>
        <v>0.39123988660826209</v>
      </c>
    </row>
    <row r="2576" spans="2:5" x14ac:dyDescent="0.25">
      <c r="B2576">
        <v>9.1553221158130749E-2</v>
      </c>
      <c r="C2576">
        <f>$F$107</f>
        <v>0.41254607326757314</v>
      </c>
      <c r="D2576">
        <v>9.1553221158130749E-2</v>
      </c>
      <c r="E2576">
        <f>$F$107</f>
        <v>0.41254607326757314</v>
      </c>
    </row>
    <row r="2577" spans="2:5" x14ac:dyDescent="0.25">
      <c r="B2577">
        <v>9.2039769095873192E-2</v>
      </c>
      <c r="C2577">
        <f>$F$108</f>
        <v>0.4347544322260285</v>
      </c>
      <c r="D2577">
        <v>9.2039769095873192E-2</v>
      </c>
      <c r="E2577">
        <f>$F$108</f>
        <v>0.4347544322260285</v>
      </c>
    </row>
    <row r="2578" spans="2:5" x14ac:dyDescent="0.25">
      <c r="B2578">
        <v>9.2526317033615635E-2</v>
      </c>
      <c r="C2578">
        <f>$F$109</f>
        <v>0.45788917801160689</v>
      </c>
      <c r="D2578">
        <v>9.2526317033615635E-2</v>
      </c>
      <c r="E2578">
        <f>$F$109</f>
        <v>0.45788917801160689</v>
      </c>
    </row>
    <row r="2579" spans="2:5" x14ac:dyDescent="0.25">
      <c r="B2579">
        <v>9.3012864971358078E-2</v>
      </c>
      <c r="C2579">
        <f>$F$110</f>
        <v>0.48197451353869908</v>
      </c>
      <c r="D2579">
        <v>9.3012864971358078E-2</v>
      </c>
      <c r="E2579">
        <f>$F$110</f>
        <v>0.48197451353869908</v>
      </c>
    </row>
    <row r="2580" spans="2:5" x14ac:dyDescent="0.25">
      <c r="B2580">
        <v>9.3499412909100521E-2</v>
      </c>
      <c r="C2580">
        <f>$F$111</f>
        <v>0.50703459718603505</v>
      </c>
      <c r="D2580">
        <v>9.3499412909100521E-2</v>
      </c>
      <c r="E2580">
        <f>$F$111</f>
        <v>0.50703459718603505</v>
      </c>
    </row>
    <row r="2581" spans="2:5" x14ac:dyDescent="0.25">
      <c r="B2581">
        <v>9.3985960846842964E-2</v>
      </c>
      <c r="C2581">
        <f>$F$112</f>
        <v>0.53309350901556718</v>
      </c>
      <c r="D2581">
        <v>9.3985960846842964E-2</v>
      </c>
      <c r="E2581">
        <f>$F$112</f>
        <v>0.53309350901556718</v>
      </c>
    </row>
    <row r="2582" spans="2:5" x14ac:dyDescent="0.25">
      <c r="B2582">
        <v>9.4472508784585407E-2</v>
      </c>
      <c r="C2582">
        <f>$F$113</f>
        <v>0.56017521617856481</v>
      </c>
      <c r="D2582">
        <v>9.4472508784585407E-2</v>
      </c>
      <c r="E2582">
        <f>$F$113</f>
        <v>0.56017521617856481</v>
      </c>
    </row>
    <row r="2583" spans="2:5" x14ac:dyDescent="0.25">
      <c r="B2583">
        <v>9.495905672232785E-2</v>
      </c>
      <c r="C2583">
        <f>$F$114</f>
        <v>0.58830353755796883</v>
      </c>
      <c r="D2583">
        <v>9.495905672232785E-2</v>
      </c>
      <c r="E2583">
        <f>$F$114</f>
        <v>0.58830353755796883</v>
      </c>
    </row>
    <row r="2584" spans="2:5" x14ac:dyDescent="0.25">
      <c r="B2584">
        <v>9.5445604660070307E-2</v>
      </c>
      <c r="C2584">
        <f>$F$115</f>
        <v>0.61750210769844704</v>
      </c>
      <c r="D2584">
        <v>9.5445604660070307E-2</v>
      </c>
      <c r="E2584">
        <f>$F$115</f>
        <v>0.61750210769844704</v>
      </c>
    </row>
    <row r="2585" spans="2:5" x14ac:dyDescent="0.25">
      <c r="B2585">
        <v>9.593215259781275E-2</v>
      </c>
      <c r="C2585">
        <f>$F$116</f>
        <v>0.64779434007843528</v>
      </c>
      <c r="D2585">
        <v>9.593215259781275E-2</v>
      </c>
      <c r="E2585">
        <f>$F$116</f>
        <v>0.64779434007843528</v>
      </c>
    </row>
    <row r="2586" spans="2:5" x14ac:dyDescent="0.25">
      <c r="B2586">
        <v>9.6418700535555193E-2</v>
      </c>
      <c r="C2586">
        <f>$F$117</f>
        <v>0.67920338978036421</v>
      </c>
      <c r="D2586">
        <v>9.6418700535555193E-2</v>
      </c>
      <c r="E2586">
        <f>$F$117</f>
        <v>0.67920338978036421</v>
      </c>
    </row>
    <row r="2587" spans="2:5" x14ac:dyDescent="0.25">
      <c r="B2587">
        <v>9.6905248473297637E-2</v>
      </c>
      <c r="C2587">
        <f>$F$118</f>
        <v>0.7117521156180634</v>
      </c>
      <c r="D2587">
        <v>9.6905248473297637E-2</v>
      </c>
      <c r="E2587">
        <f>$F$118</f>
        <v>0.7117521156180634</v>
      </c>
    </row>
    <row r="2588" spans="2:5" x14ac:dyDescent="0.25">
      <c r="B2588">
        <v>9.739179641104008E-2</v>
      </c>
      <c r="C2588">
        <f>$F$119</f>
        <v>0.74546304178201261</v>
      </c>
      <c r="D2588">
        <v>9.739179641104008E-2</v>
      </c>
      <c r="E2588">
        <f>$F$119</f>
        <v>0.74546304178201261</v>
      </c>
    </row>
    <row r="2589" spans="2:5" x14ac:dyDescent="0.25">
      <c r="B2589">
        <v>9.7878344348782523E-2</v>
      </c>
      <c r="C2589">
        <f>$F$120</f>
        <v>0.78035831906553954</v>
      </c>
      <c r="D2589">
        <v>9.7878344348782523E-2</v>
      </c>
      <c r="E2589">
        <f>$F$120</f>
        <v>0.78035831906553954</v>
      </c>
    </row>
    <row r="2590" spans="2:5" x14ac:dyDescent="0.25">
      <c r="B2590">
        <v>9.8364892286524966E-2</v>
      </c>
      <c r="C2590">
        <f>$F$121</f>
        <v>0.81645968573672634</v>
      </c>
      <c r="D2590">
        <v>9.8364892286524966E-2</v>
      </c>
      <c r="E2590">
        <f>$F$121</f>
        <v>0.81645968573672634</v>
      </c>
    </row>
    <row r="2591" spans="2:5" x14ac:dyDescent="0.25">
      <c r="B2591">
        <v>9.8851440224267409E-2</v>
      </c>
      <c r="C2591">
        <f>$F$122</f>
        <v>0.853788428122635</v>
      </c>
      <c r="D2591">
        <v>9.8851440224267409E-2</v>
      </c>
      <c r="E2591">
        <f>$F$122</f>
        <v>0.853788428122635</v>
      </c>
    </row>
    <row r="2592" spans="2:5" x14ac:dyDescent="0.25">
      <c r="B2592">
        <v>9.9337988162009852E-2</v>
      </c>
      <c r="C2592">
        <f>$F$123</f>
        <v>0.89236534097399878</v>
      </c>
      <c r="D2592">
        <v>9.9337988162009852E-2</v>
      </c>
      <c r="E2592">
        <f>$F$123</f>
        <v>0.89236534097399878</v>
      </c>
    </row>
    <row r="2593" spans="2:5" x14ac:dyDescent="0.25">
      <c r="B2593">
        <v>9.9824536099752295E-2</v>
      </c>
      <c r="C2593">
        <f>$F$124</f>
        <v>0.93221068768021209</v>
      </c>
      <c r="D2593">
        <v>9.9824536099752295E-2</v>
      </c>
      <c r="E2593">
        <f>$F$124</f>
        <v>0.93221068768021209</v>
      </c>
    </row>
    <row r="2594" spans="2:5" x14ac:dyDescent="0.25">
      <c r="B2594">
        <v>0.10031108403749474</v>
      </c>
      <c r="C2594">
        <f>$F$125</f>
        <v>0.97334416040534932</v>
      </c>
      <c r="D2594">
        <v>0.10031108403749474</v>
      </c>
      <c r="E2594">
        <f>$F$125</f>
        <v>0.97334416040534932</v>
      </c>
    </row>
    <row r="2595" spans="2:5" x14ac:dyDescent="0.25">
      <c r="B2595">
        <v>0.10079763197523718</v>
      </c>
      <c r="C2595">
        <f>$F$126</f>
        <v>1.0157848402177128</v>
      </c>
      <c r="D2595">
        <v>0.10079763197523718</v>
      </c>
      <c r="E2595">
        <f>$F$126</f>
        <v>1.0157848402177128</v>
      </c>
    </row>
    <row r="2596" spans="2:5" x14ac:dyDescent="0.25">
      <c r="B2596">
        <v>0.10128417991297962</v>
      </c>
      <c r="C2596">
        <f>$F$127</f>
        <v>1.0595511572856615</v>
      </c>
      <c r="D2596">
        <v>0.10128417991297962</v>
      </c>
      <c r="E2596">
        <f>$F$127</f>
        <v>1.0595511572856615</v>
      </c>
    </row>
    <row r="2597" spans="2:5" x14ac:dyDescent="0.25">
      <c r="B2597">
        <v>0.10177072785072207</v>
      </c>
      <c r="C2597">
        <f>$F$128</f>
        <v>1.1046608512139515</v>
      </c>
      <c r="D2597">
        <v>0.10177072785072207</v>
      </c>
      <c r="E2597">
        <f>$F$128</f>
        <v>1.1046608512139515</v>
      </c>
    </row>
    <row r="2598" spans="2:5" x14ac:dyDescent="0.25">
      <c r="B2598">
        <v>0.10225727578846452</v>
      </c>
      <c r="C2598">
        <f>$F$129</f>
        <v>1.1511309315950926</v>
      </c>
      <c r="D2598">
        <v>0.10225727578846452</v>
      </c>
      <c r="E2598">
        <f>$F$129</f>
        <v>1.1511309315950926</v>
      </c>
    </row>
    <row r="2599" spans="2:5" x14ac:dyDescent="0.25">
      <c r="B2599">
        <v>0.10274382372620697</v>
      </c>
      <c r="C2599">
        <f>$F$130</f>
        <v>1.1989776388507603</v>
      </c>
      <c r="D2599">
        <v>0.10274382372620697</v>
      </c>
      <c r="E2599">
        <f>$F$130</f>
        <v>1.1989776388507603</v>
      </c>
    </row>
    <row r="2600" spans="2:5" x14ac:dyDescent="0.25">
      <c r="B2600">
        <v>0.10323037166394941</v>
      </c>
      <c r="C2600">
        <f>$F$131</f>
        <v>1.2482164054388121</v>
      </c>
      <c r="D2600">
        <v>0.10323037166394941</v>
      </c>
      <c r="E2600">
        <f>$F$131</f>
        <v>1.2482164054388121</v>
      </c>
    </row>
    <row r="2601" spans="2:5" x14ac:dyDescent="0.25">
      <c r="B2601">
        <v>0.10371691960169185</v>
      </c>
      <c r="C2601">
        <f>$F$132</f>
        <v>1.2988618175013475</v>
      </c>
      <c r="D2601">
        <v>0.10371691960169185</v>
      </c>
      <c r="E2601">
        <f>$F$132</f>
        <v>1.2988618175013475</v>
      </c>
    </row>
    <row r="2602" spans="2:5" x14ac:dyDescent="0.25">
      <c r="B2602">
        <v>0.1042034675394343</v>
      </c>
      <c r="C2602">
        <f>$F$133</f>
        <v>1.3509275770292266</v>
      </c>
      <c r="D2602">
        <v>0.1042034675394343</v>
      </c>
      <c r="E2602">
        <f>$F$133</f>
        <v>1.3509275770292266</v>
      </c>
    </row>
    <row r="2603" spans="2:5" x14ac:dyDescent="0.25">
      <c r="B2603">
        <v>0.10469001547717674</v>
      </c>
      <c r="C2603">
        <f>$F$134</f>
        <v>1.4044264646185642</v>
      </c>
      <c r="D2603">
        <v>0.10469001547717674</v>
      </c>
      <c r="E2603">
        <f>$F$134</f>
        <v>1.4044264646185642</v>
      </c>
    </row>
    <row r="2604" spans="2:5" x14ac:dyDescent="0.25">
      <c r="B2604">
        <v>0.10517656341491918</v>
      </c>
      <c r="C2604">
        <f>$F$135</f>
        <v>1.4593703028937204</v>
      </c>
      <c r="D2604">
        <v>0.10517656341491918</v>
      </c>
      <c r="E2604">
        <f>$F$135</f>
        <v>1.4593703028937204</v>
      </c>
    </row>
    <row r="2605" spans="2:5" x14ac:dyDescent="0.25">
      <c r="B2605">
        <v>0.10566311135266163</v>
      </c>
      <c r="C2605">
        <f>$F$136</f>
        <v>1.5157699206716477</v>
      </c>
      <c r="D2605">
        <v>0.10566311135266163</v>
      </c>
      <c r="E2605">
        <f>$F$136</f>
        <v>1.5157699206716477</v>
      </c>
    </row>
    <row r="2606" spans="2:5" x14ac:dyDescent="0.25">
      <c r="B2606">
        <v>0.10614965929040407</v>
      </c>
      <c r="C2606">
        <f>$F$137</f>
        <v>1.5736351179403296</v>
      </c>
      <c r="D2606">
        <v>0.10614965929040407</v>
      </c>
      <c r="E2606">
        <f>$F$137</f>
        <v>1.5736351179403296</v>
      </c>
    </row>
    <row r="2607" spans="2:5" x14ac:dyDescent="0.25">
      <c r="B2607">
        <v>0.10663620722814651</v>
      </c>
      <c r="C2607">
        <f>$F$138</f>
        <v>1.6329746317249421</v>
      </c>
      <c r="D2607">
        <v>0.10663620722814651</v>
      </c>
      <c r="E2607">
        <f>$F$138</f>
        <v>1.6329746317249421</v>
      </c>
    </row>
    <row r="2608" spans="2:5" x14ac:dyDescent="0.25">
      <c r="B2608">
        <v>0.10712275516588896</v>
      </c>
      <c r="C2608">
        <f>$F$139</f>
        <v>1.6937961029124264</v>
      </c>
      <c r="D2608">
        <v>0.10712275516588896</v>
      </c>
      <c r="E2608">
        <f>$F$139</f>
        <v>1.6937961029124264</v>
      </c>
    </row>
    <row r="2609" spans="2:5" x14ac:dyDescent="0.25">
      <c r="B2609">
        <v>0.1076093031036314</v>
      </c>
      <c r="C2609">
        <f>$F$140</f>
        <v>1.7561060441054133</v>
      </c>
      <c r="D2609">
        <v>0.1076093031036314</v>
      </c>
      <c r="E2609">
        <f>$F$140</f>
        <v>1.7561060441054133</v>
      </c>
    </row>
    <row r="2610" spans="2:5" x14ac:dyDescent="0.25">
      <c r="B2610">
        <v>0.10809585104137384</v>
      </c>
      <c r="C2610">
        <f>$F$141</f>
        <v>1.8199098085737426</v>
      </c>
      <c r="D2610">
        <v>0.10809585104137384</v>
      </c>
      <c r="E2610">
        <f>$F$141</f>
        <v>1.8199098085737426</v>
      </c>
    </row>
    <row r="2611" spans="2:5" x14ac:dyDescent="0.25">
      <c r="B2611">
        <v>0.10858239897911628</v>
      </c>
      <c r="C2611">
        <f>$F$142</f>
        <v>1.8852115603716924</v>
      </c>
      <c r="D2611">
        <v>0.10858239897911628</v>
      </c>
      <c r="E2611">
        <f>$F$142</f>
        <v>1.8852115603716924</v>
      </c>
    </row>
    <row r="2612" spans="2:5" x14ac:dyDescent="0.25">
      <c r="B2612">
        <v>0.10906894691685873</v>
      </c>
      <c r="C2612">
        <f>$F$143</f>
        <v>1.9520142456854532</v>
      </c>
      <c r="D2612">
        <v>0.10906894691685873</v>
      </c>
      <c r="E2612">
        <f>$F$143</f>
        <v>1.9520142456854532</v>
      </c>
    </row>
    <row r="2613" spans="2:5" x14ac:dyDescent="0.25">
      <c r="B2613">
        <v>0.10955549485460117</v>
      </c>
      <c r="C2613">
        <f>$F$144</f>
        <v>2.0203195654755715</v>
      </c>
      <c r="D2613">
        <v>0.10955549485460117</v>
      </c>
      <c r="E2613">
        <f>$F$144</f>
        <v>2.0203195654755715</v>
      </c>
    </row>
    <row r="2614" spans="2:5" x14ac:dyDescent="0.25">
      <c r="B2614">
        <v>0.11004204279234361</v>
      </c>
      <c r="C2614">
        <f>$F$145</f>
        <v>2.0901279494748688</v>
      </c>
      <c r="D2614">
        <v>0.11004204279234361</v>
      </c>
      <c r="E2614">
        <f>$F$145</f>
        <v>2.0901279494748688</v>
      </c>
    </row>
    <row r="2615" spans="2:5" x14ac:dyDescent="0.25">
      <c r="B2615">
        <v>0.11052859073008606</v>
      </c>
      <c r="C2615">
        <f>$F$146</f>
        <v>2.1614385316023021</v>
      </c>
      <c r="D2615">
        <v>0.11052859073008606</v>
      </c>
      <c r="E2615">
        <f>$F$146</f>
        <v>2.1614385316023021</v>
      </c>
    </row>
    <row r="2616" spans="2:5" x14ac:dyDescent="0.25">
      <c r="B2616">
        <v>0.1110151386678285</v>
      </c>
      <c r="C2616">
        <f>$F$147</f>
        <v>2.234249126848761</v>
      </c>
      <c r="D2616">
        <v>0.1110151386678285</v>
      </c>
      <c r="E2616">
        <f>$F$147</f>
        <v>2.234249126848761</v>
      </c>
    </row>
    <row r="2617" spans="2:5" x14ac:dyDescent="0.25">
      <c r="B2617">
        <v>0.11150168660557094</v>
      </c>
      <c r="C2617">
        <f>$F$148</f>
        <v>2.3085562096905221</v>
      </c>
      <c r="D2617">
        <v>0.11150168660557094</v>
      </c>
      <c r="E2617">
        <f>$F$148</f>
        <v>2.3085562096905221</v>
      </c>
    </row>
    <row r="2618" spans="2:5" x14ac:dyDescent="0.25">
      <c r="B2618">
        <v>0.11198823454331339</v>
      </c>
      <c r="C2618">
        <f>$F$149</f>
        <v>2.384354894081365</v>
      </c>
      <c r="D2618">
        <v>0.11198823454331339</v>
      </c>
      <c r="E2618">
        <f>$F$149</f>
        <v>2.384354894081365</v>
      </c>
    </row>
    <row r="2619" spans="2:5" x14ac:dyDescent="0.25">
      <c r="B2619">
        <v>0.11247478248105583</v>
      </c>
      <c r="C2619">
        <f>$F$150</f>
        <v>2.4616389150734119</v>
      </c>
      <c r="D2619">
        <v>0.11247478248105583</v>
      </c>
      <c r="E2619">
        <f>$F$150</f>
        <v>2.4616389150734119</v>
      </c>
    </row>
    <row r="2620" spans="2:5" x14ac:dyDescent="0.25">
      <c r="B2620">
        <v>0.11296133041879827</v>
      </c>
      <c r="C2620">
        <f>$F$151</f>
        <v>2.5404006121126499</v>
      </c>
      <c r="D2620">
        <v>0.11296133041879827</v>
      </c>
      <c r="E2620">
        <f>$F$151</f>
        <v>2.5404006121126499</v>
      </c>
    </row>
    <row r="2621" spans="2:5" x14ac:dyDescent="0.25">
      <c r="B2621">
        <v>0.11344787835654072</v>
      </c>
      <c r="C2621">
        <f>$F$152</f>
        <v>2.6206309140532755</v>
      </c>
      <c r="D2621">
        <v>0.11344787835654072</v>
      </c>
      <c r="E2621">
        <f>$F$152</f>
        <v>2.6206309140532755</v>
      </c>
    </row>
    <row r="2622" spans="2:5" x14ac:dyDescent="0.25">
      <c r="B2622">
        <v>0.11393442629428316</v>
      </c>
      <c r="C2622">
        <f>$F$153</f>
        <v>2.7023193259302971</v>
      </c>
      <c r="D2622">
        <v>0.11393442629428316</v>
      </c>
      <c r="E2622">
        <f>$F$153</f>
        <v>2.7023193259302971</v>
      </c>
    </row>
    <row r="2623" spans="2:5" x14ac:dyDescent="0.25">
      <c r="B2623">
        <v>0.1144209742320256</v>
      </c>
      <c r="C2623">
        <f>$F$154</f>
        <v>2.7854539175294701</v>
      </c>
      <c r="D2623">
        <v>0.1144209742320256</v>
      </c>
      <c r="E2623">
        <f>$F$154</f>
        <v>2.7854539175294701</v>
      </c>
    </row>
    <row r="2624" spans="2:5" x14ac:dyDescent="0.25">
      <c r="B2624">
        <v>0.11490752216976804</v>
      </c>
      <c r="C2624">
        <f>$F$155</f>
        <v>2.8700213137868937</v>
      </c>
      <c r="D2624">
        <v>0.11490752216976804</v>
      </c>
      <c r="E2624">
        <f>$F$155</f>
        <v>2.8700213137868937</v>
      </c>
    </row>
    <row r="2625" spans="2:5" x14ac:dyDescent="0.25">
      <c r="B2625">
        <v>0.11539407010751049</v>
      </c>
      <c r="C2625">
        <f>$F$156</f>
        <v>2.9560066870508228</v>
      </c>
      <c r="D2625">
        <v>0.11539407010751049</v>
      </c>
      <c r="E2625">
        <f>$F$156</f>
        <v>2.9560066870508228</v>
      </c>
    </row>
    <row r="2626" spans="2:5" x14ac:dyDescent="0.25">
      <c r="B2626">
        <v>0.11588061804525293</v>
      </c>
      <c r="C2626">
        <f>$F$157</f>
        <v>3.0433937512317235</v>
      </c>
      <c r="D2626">
        <v>0.11588061804525293</v>
      </c>
      <c r="E2626">
        <f>$F$157</f>
        <v>3.0433937512317235</v>
      </c>
    </row>
    <row r="2627" spans="2:5" x14ac:dyDescent="0.25">
      <c r="B2627">
        <v>0.11636716598299537</v>
      </c>
      <c r="C2627">
        <f>$F$158</f>
        <v>3.1321647578664384</v>
      </c>
      <c r="D2627">
        <v>0.11636716598299537</v>
      </c>
      <c r="E2627">
        <f>$F$158</f>
        <v>3.1321647578664384</v>
      </c>
    </row>
    <row r="2628" spans="2:5" x14ac:dyDescent="0.25">
      <c r="B2628">
        <v>0.11685371392073782</v>
      </c>
      <c r="C2628">
        <f>$F$159</f>
        <v>3.2223004941151063</v>
      </c>
      <c r="D2628">
        <v>0.11685371392073782</v>
      </c>
      <c r="E2628">
        <f>$F$159</f>
        <v>3.2223004941151063</v>
      </c>
    </row>
    <row r="2629" spans="2:5" x14ac:dyDescent="0.25">
      <c r="B2629">
        <v>0.11734026185848026</v>
      </c>
      <c r="C2629">
        <f>$F$160</f>
        <v>3.3137802827101357</v>
      </c>
      <c r="D2629">
        <v>0.11734026185848026</v>
      </c>
      <c r="E2629">
        <f>$F$160</f>
        <v>3.3137802827101357</v>
      </c>
    </row>
    <row r="2630" spans="2:5" x14ac:dyDescent="0.25">
      <c r="B2630">
        <v>0.1178268097962227</v>
      </c>
      <c r="C2630">
        <f>$F$161</f>
        <v>3.4065819838690556</v>
      </c>
      <c r="D2630">
        <v>0.1178268097962227</v>
      </c>
      <c r="E2630">
        <f>$F$161</f>
        <v>3.4065819838690556</v>
      </c>
    </row>
    <row r="2631" spans="2:5" x14ac:dyDescent="0.25">
      <c r="B2631">
        <v>0.11831335773396515</v>
      </c>
      <c r="C2631">
        <f>$F$162</f>
        <v>3.5006819991824107</v>
      </c>
      <c r="D2631">
        <v>0.11831335773396515</v>
      </c>
      <c r="E2631">
        <f>$F$162</f>
        <v>3.5006819991824107</v>
      </c>
    </row>
    <row r="2632" spans="2:5" x14ac:dyDescent="0.25">
      <c r="B2632">
        <v>0.11879990567170759</v>
      </c>
      <c r="C2632">
        <f>$F$163</f>
        <v>3.5960552774826717</v>
      </c>
      <c r="D2632">
        <v>0.11879990567170759</v>
      </c>
      <c r="E2632">
        <f>$F$163</f>
        <v>3.5960552774826717</v>
      </c>
    </row>
    <row r="2633" spans="2:5" x14ac:dyDescent="0.25">
      <c r="B2633">
        <v>0.11928645360945003</v>
      </c>
      <c r="C2633">
        <f>$F$164</f>
        <v>3.6926753226973883</v>
      </c>
      <c r="D2633">
        <v>0.11928645360945003</v>
      </c>
      <c r="E2633">
        <f>$F$164</f>
        <v>3.6926753226973883</v>
      </c>
    </row>
    <row r="2634" spans="2:5" x14ac:dyDescent="0.25">
      <c r="B2634">
        <v>0.11977300154719249</v>
      </c>
      <c r="C2634">
        <f>$F$165</f>
        <v>3.7905142036851331</v>
      </c>
      <c r="D2634">
        <v>0.11977300154719249</v>
      </c>
      <c r="E2634">
        <f>$F$165</f>
        <v>3.7905142036851331</v>
      </c>
    </row>
    <row r="2635" spans="2:5" x14ac:dyDescent="0.25">
      <c r="B2635">
        <v>0.12025954948493493</v>
      </c>
      <c r="C2635">
        <f>$F$166</f>
        <v>3.8895425660509626</v>
      </c>
      <c r="D2635">
        <v>0.12025954948493493</v>
      </c>
      <c r="E2635">
        <f>$F$166</f>
        <v>3.8895425660509626</v>
      </c>
    </row>
    <row r="2636" spans="2:5" x14ac:dyDescent="0.25">
      <c r="B2636">
        <v>0.12074609742267738</v>
      </c>
      <c r="C2636">
        <f>$F$167</f>
        <v>3.9897296459325631</v>
      </c>
      <c r="D2636">
        <v>0.12074609742267738</v>
      </c>
      <c r="E2636">
        <f>$F$167</f>
        <v>3.9897296459325631</v>
      </c>
    </row>
    <row r="2637" spans="2:5" x14ac:dyDescent="0.25">
      <c r="B2637">
        <v>0.12123264536041982</v>
      </c>
      <c r="C2637">
        <f>$F$168</f>
        <v>4.0910432857461227</v>
      </c>
      <c r="D2637">
        <v>0.12123264536041982</v>
      </c>
      <c r="E2637">
        <f>$F$168</f>
        <v>4.0910432857461227</v>
      </c>
    </row>
    <row r="2638" spans="2:5" x14ac:dyDescent="0.25">
      <c r="B2638">
        <v>0.12171919329816226</v>
      </c>
      <c r="C2638">
        <f>$F$169</f>
        <v>4.1934499518763939</v>
      </c>
      <c r="D2638">
        <v>0.12171919329816226</v>
      </c>
      <c r="E2638">
        <f>$F$169</f>
        <v>4.1934499518763939</v>
      </c>
    </row>
    <row r="2639" spans="2:5" x14ac:dyDescent="0.25">
      <c r="B2639">
        <v>0.12220574123590471</v>
      </c>
      <c r="C2639">
        <f>$F$170</f>
        <v>4.2969147542934527</v>
      </c>
      <c r="D2639">
        <v>0.12220574123590471</v>
      </c>
      <c r="E2639">
        <f>$F$170</f>
        <v>4.2969147542934527</v>
      </c>
    </row>
    <row r="2640" spans="2:5" x14ac:dyDescent="0.25">
      <c r="B2640">
        <v>0.12269228917364715</v>
      </c>
      <c r="C2640">
        <f>$F$171</f>
        <v>4.4014014680727742</v>
      </c>
      <c r="D2640">
        <v>0.12269228917364715</v>
      </c>
      <c r="E2640">
        <f>$F$171</f>
        <v>4.4014014680727742</v>
      </c>
    </row>
    <row r="2641" spans="2:5" x14ac:dyDescent="0.25">
      <c r="B2641">
        <v>0.12317883711138959</v>
      </c>
      <c r="C2641">
        <f>$F$172</f>
        <v>4.5068725567950976</v>
      </c>
      <c r="D2641">
        <v>0.12317883711138959</v>
      </c>
      <c r="E2641">
        <f>$F$172</f>
        <v>4.5068725567950976</v>
      </c>
    </row>
    <row r="2642" spans="2:5" x14ac:dyDescent="0.25">
      <c r="B2642">
        <v>0.12366538504913203</v>
      </c>
      <c r="C2642">
        <f>$F$173</f>
        <v>4.6132891977952761</v>
      </c>
      <c r="D2642">
        <v>0.12366538504913203</v>
      </c>
      <c r="E2642">
        <f>$F$173</f>
        <v>4.6132891977952761</v>
      </c>
    </row>
    <row r="2643" spans="2:5" x14ac:dyDescent="0.25">
      <c r="B2643">
        <v>0.12415193298687448</v>
      </c>
      <c r="C2643">
        <f>$F$174</f>
        <v>4.7206113092302013</v>
      </c>
      <c r="D2643">
        <v>0.12415193298687448</v>
      </c>
      <c r="E2643">
        <f>$F$174</f>
        <v>4.7206113092302013</v>
      </c>
    </row>
    <row r="2644" spans="2:5" x14ac:dyDescent="0.25">
      <c r="B2644">
        <v>0.12463848092461692</v>
      </c>
      <c r="C2644">
        <f>$F$175</f>
        <v>4.8287975789294659</v>
      </c>
      <c r="D2644">
        <v>0.12463848092461692</v>
      </c>
      <c r="E2644">
        <f>$F$175</f>
        <v>4.8287975789294659</v>
      </c>
    </row>
    <row r="2645" spans="2:5" x14ac:dyDescent="0.25">
      <c r="B2645">
        <v>0.12512502886235938</v>
      </c>
      <c r="C2645">
        <f>$F$176</f>
        <v>4.9378054949910037</v>
      </c>
      <c r="D2645">
        <v>0.12512502886235938</v>
      </c>
      <c r="E2645">
        <f>$F$176</f>
        <v>4.9378054949910037</v>
      </c>
    </row>
    <row r="2646" spans="2:5" x14ac:dyDescent="0.25">
      <c r="B2646">
        <v>0.12561157680010182</v>
      </c>
      <c r="C2646">
        <f>$F$177</f>
        <v>5.0475913780800505</v>
      </c>
      <c r="D2646">
        <v>0.12561157680010182</v>
      </c>
      <c r="E2646">
        <f>$F$177</f>
        <v>5.0475913780800505</v>
      </c>
    </row>
    <row r="2647" spans="2:5" x14ac:dyDescent="0.25">
      <c r="B2647">
        <v>0.12609812473784426</v>
      </c>
      <c r="C2647">
        <f>$F$178</f>
        <v>5.1581104153878865</v>
      </c>
      <c r="D2647">
        <v>0.12609812473784426</v>
      </c>
      <c r="E2647">
        <f>$F$178</f>
        <v>5.1581104153878865</v>
      </c>
    </row>
    <row r="2648" spans="2:5" x14ac:dyDescent="0.25">
      <c r="B2648">
        <v>0.12658467267558671</v>
      </c>
      <c r="C2648">
        <f>$F$179</f>
        <v>5.2693166962031883</v>
      </c>
      <c r="D2648">
        <v>0.12658467267558671</v>
      </c>
      <c r="E2648">
        <f>$F$179</f>
        <v>5.2693166962031883</v>
      </c>
    </row>
    <row r="2649" spans="2:5" x14ac:dyDescent="0.25">
      <c r="B2649">
        <v>0.12707122061332915</v>
      </c>
      <c r="C2649">
        <f>$F$180</f>
        <v>5.3811632490452546</v>
      </c>
      <c r="D2649">
        <v>0.12707122061332915</v>
      </c>
      <c r="E2649">
        <f>$F$180</f>
        <v>5.3811632490452546</v>
      </c>
    </row>
    <row r="2650" spans="2:5" x14ac:dyDescent="0.25">
      <c r="B2650">
        <v>0.12755776855107159</v>
      </c>
      <c r="C2650">
        <f>$F$181</f>
        <v>5.4936020803086016</v>
      </c>
      <c r="D2650">
        <v>0.12755776855107159</v>
      </c>
      <c r="E2650">
        <f>$F$181</f>
        <v>5.4936020803086016</v>
      </c>
    </row>
    <row r="2651" spans="2:5" x14ac:dyDescent="0.25">
      <c r="B2651">
        <v>0.12804431648881404</v>
      </c>
      <c r="C2651">
        <f>$F$182</f>
        <v>5.6065842143624511</v>
      </c>
      <c r="D2651">
        <v>0.12804431648881404</v>
      </c>
      <c r="E2651">
        <f>$F$182</f>
        <v>5.6065842143624511</v>
      </c>
    </row>
    <row r="2652" spans="2:5" x14ac:dyDescent="0.25">
      <c r="B2652">
        <v>0.12853086442655648</v>
      </c>
      <c r="C2652">
        <f>$F$183</f>
        <v>5.7200597350488236</v>
      </c>
      <c r="D2652">
        <v>0.12853086442655648</v>
      </c>
      <c r="E2652">
        <f>$F$183</f>
        <v>5.7200597350488236</v>
      </c>
    </row>
    <row r="2653" spans="2:5" x14ac:dyDescent="0.25">
      <c r="B2653">
        <v>0.12901741236429892</v>
      </c>
      <c r="C2653">
        <f>$F$184</f>
        <v>5.8339778285191404</v>
      </c>
      <c r="D2653">
        <v>0.12901741236429892</v>
      </c>
      <c r="E2653">
        <f>$F$184</f>
        <v>5.8339778285191404</v>
      </c>
    </row>
    <row r="2654" spans="2:5" x14ac:dyDescent="0.25">
      <c r="B2654">
        <v>0.12950396030204137</v>
      </c>
      <c r="C2654">
        <f>$F$185</f>
        <v>5.9482868273481948</v>
      </c>
      <c r="D2654">
        <v>0.12950396030204137</v>
      </c>
      <c r="E2654">
        <f>$F$185</f>
        <v>5.9482868273481948</v>
      </c>
    </row>
    <row r="2655" spans="2:5" x14ac:dyDescent="0.25">
      <c r="B2655">
        <v>0.12971543906863953</v>
      </c>
      <c r="C2655">
        <f>$F$186</f>
        <v>5.9980800283256706</v>
      </c>
      <c r="D2655">
        <v>0.12971543906863953</v>
      </c>
      <c r="E2655">
        <f>$F$186</f>
        <v>5.9980800283256706</v>
      </c>
    </row>
    <row r="2656" spans="2:5" x14ac:dyDescent="0.25">
      <c r="B2656">
        <v>0.12999050823978381</v>
      </c>
      <c r="C2656">
        <f>$F$187</f>
        <v>6.0629342558617978</v>
      </c>
      <c r="D2656">
        <v>0.12999050823978381</v>
      </c>
      <c r="E2656">
        <f>$F$187</f>
        <v>6.0629342558617978</v>
      </c>
    </row>
    <row r="2657" spans="2:5" x14ac:dyDescent="0.25">
      <c r="B2657">
        <v>0.13047705617752625</v>
      </c>
      <c r="C2657">
        <f>$F$188</f>
        <v>6.1778668766123142</v>
      </c>
      <c r="D2657">
        <v>0.13047705617752625</v>
      </c>
      <c r="E2657">
        <f>$F$188</f>
        <v>6.1778668766123142</v>
      </c>
    </row>
    <row r="2658" spans="2:5" x14ac:dyDescent="0.25">
      <c r="B2658">
        <v>0.13096360411526869</v>
      </c>
      <c r="C2658">
        <f>$F$189</f>
        <v>6.2930307379346475</v>
      </c>
      <c r="D2658">
        <v>0.13096360411526869</v>
      </c>
      <c r="E2658">
        <f>$F$189</f>
        <v>6.2930307379346475</v>
      </c>
    </row>
    <row r="2659" spans="2:5" x14ac:dyDescent="0.25">
      <c r="B2659">
        <v>0.13145015205301114</v>
      </c>
      <c r="C2659">
        <f>$F$190</f>
        <v>6.4083712225148899</v>
      </c>
      <c r="D2659">
        <v>0.13145015205301114</v>
      </c>
      <c r="E2659">
        <f>$F$190</f>
        <v>6.4083712225148899</v>
      </c>
    </row>
    <row r="2660" spans="2:5" x14ac:dyDescent="0.25">
      <c r="B2660">
        <v>0.13193669999075358</v>
      </c>
      <c r="C2660">
        <f>$F$191</f>
        <v>6.5238330969004803</v>
      </c>
      <c r="D2660">
        <v>0.13193669999075358</v>
      </c>
      <c r="E2660">
        <f>$F$191</f>
        <v>6.5238330969004803</v>
      </c>
    </row>
    <row r="2661" spans="2:5" x14ac:dyDescent="0.25">
      <c r="B2661">
        <v>0.13242324792849602</v>
      </c>
      <c r="C2661">
        <f>$F$192</f>
        <v>6.6393605618800038</v>
      </c>
      <c r="D2661">
        <v>0.13242324792849602</v>
      </c>
      <c r="E2661">
        <f>$F$192</f>
        <v>6.6393605618800038</v>
      </c>
    </row>
    <row r="2662" spans="2:5" x14ac:dyDescent="0.25">
      <c r="B2662">
        <v>0.13290979586623847</v>
      </c>
      <c r="C2662">
        <f>$F$193</f>
        <v>6.7548973036605817</v>
      </c>
      <c r="D2662">
        <v>0.13290979586623847</v>
      </c>
      <c r="E2662">
        <f>$F$193</f>
        <v>6.7548973036605817</v>
      </c>
    </row>
    <row r="2663" spans="2:5" x14ac:dyDescent="0.25">
      <c r="B2663">
        <v>0.13339634380398091</v>
      </c>
      <c r="C2663">
        <f>$F$194</f>
        <v>6.8703865457687474</v>
      </c>
      <c r="D2663">
        <v>0.13339634380398091</v>
      </c>
      <c r="E2663">
        <f>$F$194</f>
        <v>6.8703865457687474</v>
      </c>
    </row>
    <row r="2664" spans="2:5" x14ac:dyDescent="0.25">
      <c r="B2664">
        <v>0.13388289174172335</v>
      </c>
      <c r="C2664">
        <f>$F$195</f>
        <v>6.9857711016006361</v>
      </c>
      <c r="D2664">
        <v>0.13388289174172335</v>
      </c>
      <c r="E2664">
        <f>$F$195</f>
        <v>6.9857711016006361</v>
      </c>
    </row>
    <row r="2665" spans="2:5" x14ac:dyDescent="0.25">
      <c r="B2665">
        <v>0.1343694396794658</v>
      </c>
      <c r="C2665">
        <f>$F$196</f>
        <v>7.1009934275445508</v>
      </c>
      <c r="D2665">
        <v>0.1343694396794658</v>
      </c>
      <c r="E2665">
        <f>$F$196</f>
        <v>7.1009934275445508</v>
      </c>
    </row>
    <row r="2666" spans="2:5" x14ac:dyDescent="0.25">
      <c r="B2666">
        <v>0.13485598761720824</v>
      </c>
      <c r="C2666">
        <f>$F$197</f>
        <v>7.2159956766013265</v>
      </c>
      <c r="D2666">
        <v>0.13485598761720824</v>
      </c>
      <c r="E2666">
        <f>$F$197</f>
        <v>7.2159956766013265</v>
      </c>
    </row>
    <row r="2667" spans="2:5" x14ac:dyDescent="0.25">
      <c r="B2667">
        <v>0.13534253555495068</v>
      </c>
      <c r="C2667">
        <f>$F$198</f>
        <v>7.3307197524262273</v>
      </c>
      <c r="D2667">
        <v>0.13534253555495068</v>
      </c>
      <c r="E2667">
        <f>$F$198</f>
        <v>7.3307197524262273</v>
      </c>
    </row>
    <row r="2668" spans="2:5" x14ac:dyDescent="0.25">
      <c r="B2668">
        <v>0.13582908349269313</v>
      </c>
      <c r="C2668">
        <f>$F$199</f>
        <v>7.4451073637141603</v>
      </c>
      <c r="D2668">
        <v>0.13582908349269313</v>
      </c>
      <c r="E2668">
        <f>$F$199</f>
        <v>7.4451073637141603</v>
      </c>
    </row>
    <row r="2669" spans="2:5" x14ac:dyDescent="0.25">
      <c r="B2669">
        <v>0.13631563143043557</v>
      </c>
      <c r="C2669">
        <f>$F$200</f>
        <v>7.5591000788522926</v>
      </c>
      <c r="D2669">
        <v>0.13631563143043557</v>
      </c>
      <c r="E2669">
        <f>$F$200</f>
        <v>7.5591000788522926</v>
      </c>
    </row>
    <row r="2670" spans="2:5" x14ac:dyDescent="0.25">
      <c r="B2670">
        <v>0.13680217936817801</v>
      </c>
      <c r="C2670">
        <f>$F$201</f>
        <v>7.672639380763159</v>
      </c>
      <c r="D2670">
        <v>0.13680217936817801</v>
      </c>
      <c r="E2670">
        <f>$F$201</f>
        <v>7.672639380763159</v>
      </c>
    </row>
    <row r="2671" spans="2:5" x14ac:dyDescent="0.25">
      <c r="B2671">
        <v>0.13728872730592045</v>
      </c>
      <c r="C2671">
        <f>$F$202</f>
        <v>7.7856667218608777</v>
      </c>
      <c r="D2671">
        <v>0.13728872730592045</v>
      </c>
      <c r="E2671">
        <f>$F$202</f>
        <v>7.7856667218608777</v>
      </c>
    </row>
    <row r="2672" spans="2:5" x14ac:dyDescent="0.25">
      <c r="B2672">
        <v>0.1377752752436629</v>
      </c>
      <c r="C2672">
        <f>$F$203</f>
        <v>7.8981235790448805</v>
      </c>
      <c r="D2672">
        <v>0.1377752752436629</v>
      </c>
      <c r="E2672">
        <f>$F$203</f>
        <v>7.8981235790448805</v>
      </c>
    </row>
    <row r="2673" spans="2:5" x14ac:dyDescent="0.25">
      <c r="B2673">
        <v>0.13826182318140534</v>
      </c>
      <c r="C2673">
        <f>$F$204</f>
        <v>8.0099515086537654</v>
      </c>
      <c r="D2673">
        <v>0.13826182318140534</v>
      </c>
      <c r="E2673">
        <f>$F$204</f>
        <v>8.0099515086537654</v>
      </c>
    </row>
    <row r="2674" spans="2:5" x14ac:dyDescent="0.25">
      <c r="B2674">
        <v>0.13874837111914778</v>
      </c>
      <c r="C2674">
        <f>$F$205</f>
        <v>8.121092201303961</v>
      </c>
      <c r="D2674">
        <v>0.13874837111914778</v>
      </c>
      <c r="E2674">
        <f>$F$205</f>
        <v>8.121092201303961</v>
      </c>
    </row>
    <row r="2675" spans="2:5" x14ac:dyDescent="0.25">
      <c r="B2675">
        <v>0.13923491905689023</v>
      </c>
      <c r="C2675">
        <f>$F$206</f>
        <v>8.2314875365396727</v>
      </c>
      <c r="D2675">
        <v>0.13923491905689023</v>
      </c>
      <c r="E2675">
        <f>$F$206</f>
        <v>8.2314875365396727</v>
      </c>
    </row>
    <row r="2676" spans="2:5" x14ac:dyDescent="0.25">
      <c r="B2676">
        <v>0.13972146699463267</v>
      </c>
      <c r="C2676">
        <f>$F$207</f>
        <v>8.3410796372176144</v>
      </c>
      <c r="D2676">
        <v>0.13972146699463267</v>
      </c>
      <c r="E2676">
        <f>$F$207</f>
        <v>8.3410796372176144</v>
      </c>
    </row>
    <row r="2677" spans="2:5" x14ac:dyDescent="0.25">
      <c r="B2677">
        <v>0.14020801493237511</v>
      </c>
      <c r="C2677">
        <f>$F$208</f>
        <v>8.4498109235555088</v>
      </c>
      <c r="D2677">
        <v>0.14020801493237511</v>
      </c>
      <c r="E2677">
        <f>$F$208</f>
        <v>8.4498109235555088</v>
      </c>
    </row>
    <row r="2678" spans="2:5" x14ac:dyDescent="0.25">
      <c r="B2678">
        <v>0.14069456287011756</v>
      </c>
      <c r="C2678">
        <f>$F$209</f>
        <v>8.5576241667695836</v>
      </c>
      <c r="D2678">
        <v>0.14069456287011756</v>
      </c>
      <c r="E2678">
        <f>$F$209</f>
        <v>8.5576241667695836</v>
      </c>
    </row>
    <row r="2679" spans="2:5" x14ac:dyDescent="0.25">
      <c r="B2679">
        <v>0.14118111080786</v>
      </c>
      <c r="C2679">
        <f>$F$210</f>
        <v>8.6644625422329256</v>
      </c>
      <c r="D2679">
        <v>0.14118111080786</v>
      </c>
      <c r="E2679">
        <f>$F$210</f>
        <v>8.6644625422329256</v>
      </c>
    </row>
    <row r="2680" spans="2:5" x14ac:dyDescent="0.25">
      <c r="B2680">
        <v>0.14166765874560244</v>
      </c>
      <c r="C2680">
        <f>$F$211</f>
        <v>8.7702696820829793</v>
      </c>
      <c r="D2680">
        <v>0.14166765874560244</v>
      </c>
      <c r="E2680">
        <f>$F$211</f>
        <v>8.7702696820829793</v>
      </c>
    </row>
    <row r="2681" spans="2:5" x14ac:dyDescent="0.25">
      <c r="B2681">
        <v>0.14215420668334489</v>
      </c>
      <c r="C2681">
        <f>$F$212</f>
        <v>8.8749897272099592</v>
      </c>
      <c r="D2681">
        <v>0.14215420668334489</v>
      </c>
      <c r="E2681">
        <f>$F$212</f>
        <v>8.8749897272099592</v>
      </c>
    </row>
    <row r="2682" spans="2:5" x14ac:dyDescent="0.25">
      <c r="B2682">
        <v>0.14264075462108733</v>
      </c>
      <c r="C2682">
        <f>$F$213</f>
        <v>8.9785673785595748</v>
      </c>
      <c r="D2682">
        <v>0.14264075462108733</v>
      </c>
      <c r="E2682">
        <f>$F$213</f>
        <v>8.9785673785595748</v>
      </c>
    </row>
    <row r="2683" spans="2:5" x14ac:dyDescent="0.25">
      <c r="B2683">
        <v>0.14296013715850878</v>
      </c>
      <c r="C2683">
        <f>$F$214</f>
        <v>9.0459109762029648</v>
      </c>
      <c r="D2683">
        <v>0.14296013715850878</v>
      </c>
      <c r="E2683">
        <f>$F$214</f>
        <v>9.0459109762029648</v>
      </c>
    </row>
    <row r="2684" spans="2:5" x14ac:dyDescent="0.25">
      <c r="B2684">
        <v>0.14312730255882977</v>
      </c>
      <c r="C2684">
        <f>$F$215</f>
        <v>9.0809479476853099</v>
      </c>
      <c r="D2684">
        <v>0.14312730255882977</v>
      </c>
      <c r="E2684">
        <f>$F$215</f>
        <v>9.0809479476853099</v>
      </c>
    </row>
    <row r="2685" spans="2:5" x14ac:dyDescent="0.25">
      <c r="B2685">
        <v>0.14361385049657222</v>
      </c>
      <c r="C2685">
        <f>$F$216</f>
        <v>9.1820774064851314</v>
      </c>
      <c r="D2685">
        <v>0.14361385049657222</v>
      </c>
      <c r="E2685">
        <f>$F$216</f>
        <v>9.1820774064851314</v>
      </c>
    </row>
    <row r="2686" spans="2:5" x14ac:dyDescent="0.25">
      <c r="B2686">
        <v>0.14410039843431466</v>
      </c>
      <c r="C2686">
        <f>$F$217</f>
        <v>9.281902436062861</v>
      </c>
      <c r="D2686">
        <v>0.14410039843431466</v>
      </c>
      <c r="E2686">
        <f>$F$217</f>
        <v>9.281902436062861</v>
      </c>
    </row>
    <row r="2687" spans="2:5" x14ac:dyDescent="0.25">
      <c r="B2687">
        <v>0.1445869463720571</v>
      </c>
      <c r="C2687">
        <f>$F$218</f>
        <v>9.3803704746509862</v>
      </c>
      <c r="D2687">
        <v>0.1445869463720571</v>
      </c>
      <c r="E2687">
        <f>$F$218</f>
        <v>9.3803704746509862</v>
      </c>
    </row>
    <row r="2688" spans="2:5" x14ac:dyDescent="0.25">
      <c r="B2688">
        <v>0.14507349430979954</v>
      </c>
      <c r="C2688">
        <f>$F$219</f>
        <v>9.4774297645409309</v>
      </c>
      <c r="D2688">
        <v>0.14507349430979954</v>
      </c>
      <c r="E2688">
        <f>$F$219</f>
        <v>9.4774297645409309</v>
      </c>
    </row>
    <row r="2689" spans="2:5" x14ac:dyDescent="0.25">
      <c r="B2689">
        <v>0.14556004224754199</v>
      </c>
      <c r="C2689">
        <f>$F$220</f>
        <v>9.5730293979617578</v>
      </c>
      <c r="D2689">
        <v>0.14556004224754199</v>
      </c>
      <c r="E2689">
        <f>$F$220</f>
        <v>9.5730293979617578</v>
      </c>
    </row>
    <row r="2690" spans="2:5" x14ac:dyDescent="0.25">
      <c r="B2690">
        <v>0.14604659018528443</v>
      </c>
      <c r="C2690">
        <f>$F$221</f>
        <v>9.6671193618544056</v>
      </c>
      <c r="D2690">
        <v>0.14604659018528443</v>
      </c>
      <c r="E2690">
        <f>$F$221</f>
        <v>9.6671193618544056</v>
      </c>
    </row>
    <row r="2691" spans="2:5" x14ac:dyDescent="0.25">
      <c r="B2691">
        <v>0.14653313812302687</v>
      </c>
      <c r="C2691">
        <f>$F$222</f>
        <v>9.7596505814889998</v>
      </c>
      <c r="D2691">
        <v>0.14653313812302687</v>
      </c>
      <c r="E2691">
        <f>$F$222</f>
        <v>9.7596505814889998</v>
      </c>
    </row>
    <row r="2692" spans="2:5" x14ac:dyDescent="0.25">
      <c r="B2692">
        <v>0.14701968606076932</v>
      </c>
      <c r="C2692">
        <f>$F$223</f>
        <v>9.8505749628775678</v>
      </c>
      <c r="D2692">
        <v>0.14701968606076932</v>
      </c>
      <c r="E2692">
        <f>$F$223</f>
        <v>9.8505749628775678</v>
      </c>
    </row>
    <row r="2693" spans="2:5" x14ac:dyDescent="0.25">
      <c r="B2693">
        <v>0.14750623399851176</v>
      </c>
      <c r="C2693">
        <f>$F$224</f>
        <v>9.9398454339330193</v>
      </c>
      <c r="D2693">
        <v>0.14750623399851176</v>
      </c>
      <c r="E2693">
        <f>$F$224</f>
        <v>9.9398454339330193</v>
      </c>
    </row>
    <row r="2694" spans="2:5" x14ac:dyDescent="0.25">
      <c r="B2694">
        <v>0.1479927819362542</v>
      </c>
      <c r="C2694">
        <f>$F$225</f>
        <v>10.027415984330116</v>
      </c>
      <c r="D2694">
        <v>0.1479927819362542</v>
      </c>
      <c r="E2694">
        <f>$F$225</f>
        <v>10.027415984330116</v>
      </c>
    </row>
    <row r="2695" spans="2:5" x14ac:dyDescent="0.25">
      <c r="B2695">
        <v>0.14847932987399665</v>
      </c>
      <c r="C2695">
        <f>$F$226</f>
        <v>10.113241704025835</v>
      </c>
      <c r="D2695">
        <v>0.14847932987399665</v>
      </c>
      <c r="E2695">
        <f>$F$226</f>
        <v>10.113241704025835</v>
      </c>
    </row>
    <row r="2696" spans="2:5" x14ac:dyDescent="0.25">
      <c r="B2696">
        <v>0.14896587781173909</v>
      </c>
      <c r="C2696">
        <f>$F$227</f>
        <v>10.197278820399688</v>
      </c>
      <c r="D2696">
        <v>0.14896587781173909</v>
      </c>
      <c r="E2696">
        <f>$F$227</f>
        <v>10.197278820399688</v>
      </c>
    </row>
    <row r="2697" spans="2:5" x14ac:dyDescent="0.25">
      <c r="B2697">
        <v>0.14945242574948153</v>
      </c>
      <c r="C2697">
        <f>$F$228</f>
        <v>10.279484733976441</v>
      </c>
      <c r="D2697">
        <v>0.14945242574948153</v>
      </c>
      <c r="E2697">
        <f>$F$228</f>
        <v>10.279484733976441</v>
      </c>
    </row>
    <row r="2698" spans="2:5" x14ac:dyDescent="0.25">
      <c r="B2698">
        <v>0.14993897368722398</v>
      </c>
      <c r="C2698">
        <f>$F$229</f>
        <v>10.359818052694392</v>
      </c>
      <c r="D2698">
        <v>0.14993897368722398</v>
      </c>
      <c r="E2698">
        <f>$F$229</f>
        <v>10.359818052694392</v>
      </c>
    </row>
    <row r="2699" spans="2:5" x14ac:dyDescent="0.25">
      <c r="B2699">
        <v>0.15042552162496642</v>
      </c>
      <c r="C2699">
        <f>$F$230</f>
        <v>10.438238624688568</v>
      </c>
      <c r="D2699">
        <v>0.15042552162496642</v>
      </c>
      <c r="E2699">
        <f>$F$230</f>
        <v>10.438238624688568</v>
      </c>
    </row>
    <row r="2700" spans="2:5" x14ac:dyDescent="0.25">
      <c r="B2700">
        <v>0.15091206956270886</v>
      </c>
      <c r="C2700">
        <f>$F$231</f>
        <v>10.514707569558196</v>
      </c>
      <c r="D2700">
        <v>0.15091206956270886</v>
      </c>
      <c r="E2700">
        <f>$F$231</f>
        <v>10.514707569558196</v>
      </c>
    </row>
    <row r="2701" spans="2:5" x14ac:dyDescent="0.25">
      <c r="B2701">
        <v>0.1513986175004513</v>
      </c>
      <c r="C2701">
        <f>$F$232</f>
        <v>10.589187308091368</v>
      </c>
      <c r="D2701">
        <v>0.1513986175004513</v>
      </c>
      <c r="E2701">
        <f>$F$232</f>
        <v>10.589187308091368</v>
      </c>
    </row>
    <row r="2702" spans="2:5" x14ac:dyDescent="0.25">
      <c r="B2702">
        <v>0.15188516543819375</v>
      </c>
      <c r="C2702">
        <f>$F$233</f>
        <v>10.661641590420901</v>
      </c>
      <c r="D2702">
        <v>0.15188516543819375</v>
      </c>
      <c r="E2702">
        <f>$F$233</f>
        <v>10.661641590420901</v>
      </c>
    </row>
    <row r="2703" spans="2:5" x14ac:dyDescent="0.25">
      <c r="B2703">
        <v>0.15237171337593619</v>
      </c>
      <c r="C2703">
        <f>$F$234</f>
        <v>10.732035522590063</v>
      </c>
      <c r="D2703">
        <v>0.15237171337593619</v>
      </c>
      <c r="E2703">
        <f>$F$234</f>
        <v>10.732035522590063</v>
      </c>
    </row>
    <row r="2704" spans="2:5" x14ac:dyDescent="0.25">
      <c r="B2704">
        <v>0.15285826131367863</v>
      </c>
      <c r="C2704">
        <f>$F$235</f>
        <v>10.800335591508244</v>
      </c>
      <c r="D2704">
        <v>0.15285826131367863</v>
      </c>
      <c r="E2704">
        <f>$F$235</f>
        <v>10.800335591508244</v>
      </c>
    </row>
    <row r="2705" spans="2:5" x14ac:dyDescent="0.25">
      <c r="B2705">
        <v>0.15296842224559637</v>
      </c>
      <c r="C2705">
        <f>$F$236</f>
        <v>10.815505591808725</v>
      </c>
      <c r="D2705">
        <v>0.15296842224559637</v>
      </c>
      <c r="E2705">
        <f>$F$236</f>
        <v>10.815505591808725</v>
      </c>
    </row>
    <row r="2706" spans="2:5" x14ac:dyDescent="0.25">
      <c r="B2706">
        <v>0.15334480925142108</v>
      </c>
      <c r="C2706">
        <f>$F$237</f>
        <v>10.866509688279638</v>
      </c>
      <c r="D2706">
        <v>0.15334480925142108</v>
      </c>
      <c r="E2706">
        <f>$F$237</f>
        <v>10.866509688279638</v>
      </c>
    </row>
    <row r="2707" spans="2:5" x14ac:dyDescent="0.25">
      <c r="B2707">
        <v>0.15383135718916352</v>
      </c>
      <c r="C2707">
        <f>$F$238</f>
        <v>10.930527129890274</v>
      </c>
      <c r="D2707">
        <v>0.15383135718916352</v>
      </c>
      <c r="E2707">
        <f>$F$238</f>
        <v>10.930527129890274</v>
      </c>
    </row>
    <row r="2708" spans="2:5" x14ac:dyDescent="0.25">
      <c r="B2708">
        <v>0.15431790512690596</v>
      </c>
      <c r="C2708">
        <f>$F$239</f>
        <v>10.992358679240276</v>
      </c>
      <c r="D2708">
        <v>0.15431790512690596</v>
      </c>
      <c r="E2708">
        <f>$F$239</f>
        <v>10.992358679240276</v>
      </c>
    </row>
    <row r="2709" spans="2:5" x14ac:dyDescent="0.25">
      <c r="B2709">
        <v>0.15480445306464841</v>
      </c>
      <c r="C2709">
        <f>$F$240</f>
        <v>11.05197656351411</v>
      </c>
      <c r="D2709">
        <v>0.15480445306464841</v>
      </c>
      <c r="E2709">
        <f>$F$240</f>
        <v>11.05197656351411</v>
      </c>
    </row>
    <row r="2710" spans="2:5" x14ac:dyDescent="0.25">
      <c r="B2710">
        <v>0.15529100100239085</v>
      </c>
      <c r="C2710">
        <f>$F$241</f>
        <v>11.109354490879994</v>
      </c>
      <c r="D2710">
        <v>0.15529100100239085</v>
      </c>
      <c r="E2710">
        <f>$F$241</f>
        <v>11.109354490879994</v>
      </c>
    </row>
    <row r="2711" spans="2:5" x14ac:dyDescent="0.25">
      <c r="B2711">
        <v>0.15577754894013329</v>
      </c>
      <c r="C2711">
        <f>$F$242</f>
        <v>11.164467665515058</v>
      </c>
      <c r="D2711">
        <v>0.15577754894013329</v>
      </c>
      <c r="E2711">
        <f>$F$242</f>
        <v>11.164467665515058</v>
      </c>
    </row>
    <row r="2712" spans="2:5" x14ac:dyDescent="0.25">
      <c r="B2712">
        <v>0.15626409687787574</v>
      </c>
      <c r="C2712">
        <f>$F$243</f>
        <v>11.217292800953247</v>
      </c>
      <c r="D2712">
        <v>0.15626409687787574</v>
      </c>
      <c r="E2712">
        <f>$F$243</f>
        <v>11.217292800953247</v>
      </c>
    </row>
    <row r="2713" spans="2:5" x14ac:dyDescent="0.25">
      <c r="B2713">
        <v>0.15675064481561818</v>
      </c>
      <c r="C2713">
        <f>$F$244</f>
        <v>11.267808131757834</v>
      </c>
      <c r="D2713">
        <v>0.15675064481561818</v>
      </c>
      <c r="E2713">
        <f>$F$244</f>
        <v>11.267808131757834</v>
      </c>
    </row>
    <row r="2714" spans="2:5" x14ac:dyDescent="0.25">
      <c r="B2714">
        <v>0.15723719275336062</v>
      </c>
      <c r="C2714">
        <f>$F$245</f>
        <v>11.315993423520181</v>
      </c>
      <c r="D2714">
        <v>0.15723719275336062</v>
      </c>
      <c r="E2714">
        <f>$F$245</f>
        <v>11.315993423520181</v>
      </c>
    </row>
    <row r="2715" spans="2:5" x14ac:dyDescent="0.25">
      <c r="B2715">
        <v>0.15772374069110306</v>
      </c>
      <c r="C2715">
        <f>$F$246</f>
        <v>11.361829981190771</v>
      </c>
      <c r="D2715">
        <v>0.15772374069110306</v>
      </c>
      <c r="E2715">
        <f>$F$246</f>
        <v>11.361829981190771</v>
      </c>
    </row>
    <row r="2716" spans="2:5" x14ac:dyDescent="0.25">
      <c r="B2716">
        <v>0.15821028862884551</v>
      </c>
      <c r="C2716">
        <f>$F$247</f>
        <v>11.405300655748736</v>
      </c>
      <c r="D2716">
        <v>0.15821028862884551</v>
      </c>
      <c r="E2716">
        <f>$F$247</f>
        <v>11.405300655748736</v>
      </c>
    </row>
    <row r="2717" spans="2:5" x14ac:dyDescent="0.25">
      <c r="B2717">
        <v>0.15869683656658795</v>
      </c>
      <c r="C2717">
        <f>$F$248</f>
        <v>11.446389849221175</v>
      </c>
      <c r="D2717">
        <v>0.15869683656658795</v>
      </c>
      <c r="E2717">
        <f>$F$248</f>
        <v>11.446389849221175</v>
      </c>
    </row>
    <row r="2718" spans="2:5" x14ac:dyDescent="0.25">
      <c r="B2718">
        <v>0.15918338450433039</v>
      </c>
      <c r="C2718">
        <f>$F$249</f>
        <v>11.485083518064338</v>
      </c>
      <c r="D2718">
        <v>0.15918338450433039</v>
      </c>
      <c r="E2718">
        <f>$F$249</f>
        <v>11.485083518064338</v>
      </c>
    </row>
    <row r="2719" spans="2:5" x14ac:dyDescent="0.25">
      <c r="B2719">
        <v>0.15966993244207284</v>
      </c>
      <c r="C2719">
        <f>$F$250</f>
        <v>11.521369174918004</v>
      </c>
      <c r="D2719">
        <v>0.15966993244207284</v>
      </c>
      <c r="E2719">
        <f>$F$250</f>
        <v>11.521369174918004</v>
      </c>
    </row>
    <row r="2720" spans="2:5" x14ac:dyDescent="0.25">
      <c r="B2720">
        <v>0.16015648037981528</v>
      </c>
      <c r="C2720">
        <f>$F$251</f>
        <v>11.555235888752955</v>
      </c>
      <c r="D2720">
        <v>0.16015648037981528</v>
      </c>
      <c r="E2720">
        <f>$F$251</f>
        <v>11.555235888752955</v>
      </c>
    </row>
    <row r="2721" spans="2:5" x14ac:dyDescent="0.25">
      <c r="B2721">
        <v>0.16064302831755772</v>
      </c>
      <c r="C2721">
        <f>$F$252</f>
        <v>11.586674283427168</v>
      </c>
      <c r="D2721">
        <v>0.16064302831755772</v>
      </c>
      <c r="E2721">
        <f>$F$252</f>
        <v>11.586674283427168</v>
      </c>
    </row>
    <row r="2722" spans="2:5" x14ac:dyDescent="0.25">
      <c r="B2722">
        <v>0.16112957625530019</v>
      </c>
      <c r="C2722">
        <f>$F$253</f>
        <v>11.615676534672868</v>
      </c>
      <c r="D2722">
        <v>0.16112957625530019</v>
      </c>
      <c r="E2722">
        <f>$F$253</f>
        <v>11.615676534672868</v>
      </c>
    </row>
    <row r="2723" spans="2:5" x14ac:dyDescent="0.25">
      <c r="B2723">
        <v>0.16161612419304264</v>
      </c>
      <c r="C2723">
        <f>$F$254</f>
        <v>11.642236365534503</v>
      </c>
      <c r="D2723">
        <v>0.16161612419304264</v>
      </c>
      <c r="E2723">
        <f>$F$254</f>
        <v>11.642236365534503</v>
      </c>
    </row>
    <row r="2724" spans="2:5" x14ac:dyDescent="0.25">
      <c r="B2724">
        <v>0.16181905812859534</v>
      </c>
      <c r="C2724">
        <f>$F$255</f>
        <v>11.652591206045523</v>
      </c>
      <c r="D2724">
        <v>0.16181905812859534</v>
      </c>
      <c r="E2724">
        <f>$F$255</f>
        <v>11.652591206045523</v>
      </c>
    </row>
    <row r="2725" spans="2:5" x14ac:dyDescent="0.25">
      <c r="B2725">
        <v>0.16210267213078508</v>
      </c>
      <c r="C2725">
        <f>$F$256</f>
        <v>11.66634904028256</v>
      </c>
      <c r="D2725">
        <v>0.16210267213078508</v>
      </c>
      <c r="E2725">
        <f>$F$256</f>
        <v>11.66634904028256</v>
      </c>
    </row>
    <row r="2726" spans="2:5" x14ac:dyDescent="0.25">
      <c r="B2726">
        <v>0.16258922006852752</v>
      </c>
      <c r="C2726">
        <f>$F$257</f>
        <v>11.688011356831009</v>
      </c>
      <c r="D2726">
        <v>0.16258922006852752</v>
      </c>
      <c r="E2726">
        <f>$F$257</f>
        <v>11.688011356831009</v>
      </c>
    </row>
    <row r="2727" spans="2:5" x14ac:dyDescent="0.25">
      <c r="B2727">
        <v>0.16307576800626997</v>
      </c>
      <c r="C2727">
        <f>$F$258</f>
        <v>11.707221637681023</v>
      </c>
      <c r="D2727">
        <v>0.16307576800626997</v>
      </c>
      <c r="E2727">
        <f>$F$258</f>
        <v>11.707221637681023</v>
      </c>
    </row>
    <row r="2728" spans="2:5" x14ac:dyDescent="0.25">
      <c r="B2728">
        <v>0.16356231594401241</v>
      </c>
      <c r="C2728">
        <f>$F$259</f>
        <v>11.723979719425854</v>
      </c>
      <c r="D2728">
        <v>0.16356231594401241</v>
      </c>
      <c r="E2728">
        <f>$F$259</f>
        <v>11.723979719425854</v>
      </c>
    </row>
    <row r="2729" spans="2:5" x14ac:dyDescent="0.25">
      <c r="B2729">
        <v>0.16404886388175485</v>
      </c>
      <c r="C2729">
        <f>$F$260</f>
        <v>11.73828694084127</v>
      </c>
      <c r="D2729">
        <v>0.16404886388175485</v>
      </c>
      <c r="E2729">
        <f>$F$260</f>
        <v>11.73828694084127</v>
      </c>
    </row>
    <row r="2730" spans="2:5" x14ac:dyDescent="0.25">
      <c r="B2730">
        <v>0.1645354118194973</v>
      </c>
      <c r="C2730">
        <f>$F$261</f>
        <v>11.75014612960134</v>
      </c>
      <c r="D2730">
        <v>0.1645354118194973</v>
      </c>
      <c r="E2730">
        <f>$F$261</f>
        <v>11.75014612960134</v>
      </c>
    </row>
    <row r="2731" spans="2:5" x14ac:dyDescent="0.25">
      <c r="B2731">
        <v>0.16502195975723974</v>
      </c>
      <c r="C2731">
        <f>$F$262</f>
        <v>11.759561587643383</v>
      </c>
      <c r="D2731">
        <v>0.16502195975723974</v>
      </c>
      <c r="E2731">
        <f>$F$262</f>
        <v>11.759561587643383</v>
      </c>
    </row>
    <row r="2732" spans="2:5" x14ac:dyDescent="0.25">
      <c r="B2732">
        <v>0.16550850769498218</v>
      </c>
      <c r="C2732">
        <f>$F$263</f>
        <v>11.766539075227612</v>
      </c>
      <c r="D2732">
        <v>0.16550850769498218</v>
      </c>
      <c r="E2732">
        <f>$F$263</f>
        <v>11.766539075227612</v>
      </c>
    </row>
    <row r="2733" spans="2:5" x14ac:dyDescent="0.25">
      <c r="B2733">
        <v>0.16599505563272463</v>
      </c>
      <c r="C2733">
        <f>$F$264</f>
        <v>11.77108579371772</v>
      </c>
      <c r="D2733">
        <v>0.16599505563272463</v>
      </c>
      <c r="E2733">
        <f>$F$264</f>
        <v>11.77108579371772</v>
      </c>
    </row>
    <row r="2734" spans="2:5" x14ac:dyDescent="0.25">
      <c r="B2734">
        <v>0.16648160357046707</v>
      </c>
      <c r="C2734">
        <f>$F$265</f>
        <v>11.773210367127625</v>
      </c>
      <c r="D2734">
        <v>0.16648160357046707</v>
      </c>
      <c r="E2734">
        <f>$F$265</f>
        <v>11.773210367127625</v>
      </c>
    </row>
    <row r="2735" spans="2:5" x14ac:dyDescent="0.25">
      <c r="B2735">
        <v>0.16666666666666666</v>
      </c>
      <c r="C2735">
        <f>$F$266</f>
        <v>11.773384659689095</v>
      </c>
      <c r="D2735">
        <v>0.16666666666666666</v>
      </c>
      <c r="E2735">
        <f>$F$266</f>
        <v>11.773384659689095</v>
      </c>
    </row>
    <row r="2736" spans="2:5" x14ac:dyDescent="0.25">
      <c r="B2736">
        <v>0.16696815150820951</v>
      </c>
      <c r="C2736">
        <f>$F$267</f>
        <v>11.772922822467001</v>
      </c>
      <c r="D2736">
        <v>0.16696815150820951</v>
      </c>
      <c r="E2736">
        <f>$F$267</f>
        <v>11.772922822467001</v>
      </c>
    </row>
    <row r="2737" spans="2:5" x14ac:dyDescent="0.25">
      <c r="B2737">
        <v>0.16745469944595195</v>
      </c>
      <c r="C2737">
        <f>$F$268</f>
        <v>11.77023456892868</v>
      </c>
      <c r="D2737">
        <v>0.16745469944595195</v>
      </c>
      <c r="E2737">
        <f>$F$268</f>
        <v>11.77023456892868</v>
      </c>
    </row>
    <row r="2738" spans="2:5" x14ac:dyDescent="0.25">
      <c r="B2738">
        <v>0.1679412473836944</v>
      </c>
      <c r="C2738">
        <f>$F$269</f>
        <v>11.765158375956025</v>
      </c>
      <c r="D2738">
        <v>0.1679412473836944</v>
      </c>
      <c r="E2738">
        <f>$F$269</f>
        <v>11.765158375956025</v>
      </c>
    </row>
    <row r="2739" spans="2:5" x14ac:dyDescent="0.25">
      <c r="B2739">
        <v>0.16842779532143684</v>
      </c>
      <c r="C2739">
        <f>$F$270</f>
        <v>11.757708350233571</v>
      </c>
      <c r="D2739">
        <v>0.16842779532143684</v>
      </c>
      <c r="E2739">
        <f>$F$270</f>
        <v>11.757708350233571</v>
      </c>
    </row>
    <row r="2740" spans="2:5" x14ac:dyDescent="0.25">
      <c r="B2740">
        <v>0.16891434325917928</v>
      </c>
      <c r="C2740">
        <f>$F$271</f>
        <v>11.747899911639712</v>
      </c>
      <c r="D2740">
        <v>0.16891434325917928</v>
      </c>
      <c r="E2740">
        <f>$F$271</f>
        <v>11.747899911639712</v>
      </c>
    </row>
    <row r="2741" spans="2:5" x14ac:dyDescent="0.25">
      <c r="B2741">
        <v>0.16940089119692173</v>
      </c>
      <c r="C2741">
        <f>$F$272</f>
        <v>11.735749768207956</v>
      </c>
      <c r="D2741">
        <v>0.16940089119692173</v>
      </c>
      <c r="E2741">
        <f>$F$272</f>
        <v>11.735749768207956</v>
      </c>
    </row>
    <row r="2742" spans="2:5" x14ac:dyDescent="0.25">
      <c r="B2742">
        <v>0.16988743913466417</v>
      </c>
      <c r="C2742">
        <f>$F$273</f>
        <v>11.721275890137035</v>
      </c>
      <c r="D2742">
        <v>0.16988743913466417</v>
      </c>
      <c r="E2742">
        <f>$F$273</f>
        <v>11.721275890137035</v>
      </c>
    </row>
    <row r="2743" spans="2:5" x14ac:dyDescent="0.25">
      <c r="B2743">
        <v>0.17033638181445815</v>
      </c>
      <c r="C2743">
        <f>$F$274</f>
        <v>11.705876000838739</v>
      </c>
      <c r="D2743">
        <v>0.17033638181445815</v>
      </c>
      <c r="E2743">
        <f>$F$274</f>
        <v>11.705876000838739</v>
      </c>
    </row>
    <row r="2744" spans="2:5" x14ac:dyDescent="0.25">
      <c r="B2744">
        <v>0.17037398707240661</v>
      </c>
      <c r="C2744">
        <f>$F$275</f>
        <v>11.704497482896073</v>
      </c>
      <c r="D2744">
        <v>0.17037398707240661</v>
      </c>
      <c r="E2744">
        <f>$F$275</f>
        <v>11.704497482896073</v>
      </c>
    </row>
    <row r="2745" spans="2:5" x14ac:dyDescent="0.25">
      <c r="B2745">
        <v>0.17086053501014906</v>
      </c>
      <c r="C2745">
        <f>$F$276</f>
        <v>11.685434959465224</v>
      </c>
      <c r="D2745">
        <v>0.17086053501014906</v>
      </c>
      <c r="E2745">
        <f>$F$276</f>
        <v>11.685434959465224</v>
      </c>
    </row>
    <row r="2746" spans="2:5" x14ac:dyDescent="0.25">
      <c r="B2746">
        <v>0.1713470829478915</v>
      </c>
      <c r="C2746">
        <f>$F$277</f>
        <v>11.664109911763166</v>
      </c>
      <c r="D2746">
        <v>0.1713470829478915</v>
      </c>
      <c r="E2746">
        <f>$F$277</f>
        <v>11.664109911763166</v>
      </c>
    </row>
    <row r="2747" spans="2:5" x14ac:dyDescent="0.25">
      <c r="B2747">
        <v>0.17183363088563394</v>
      </c>
      <c r="C2747">
        <f>$F$278</f>
        <v>11.640545081298272</v>
      </c>
      <c r="D2747">
        <v>0.17183363088563394</v>
      </c>
      <c r="E2747">
        <f>$F$278</f>
        <v>11.640545081298272</v>
      </c>
    </row>
    <row r="2748" spans="2:5" x14ac:dyDescent="0.25">
      <c r="B2748">
        <v>0.17232017882337639</v>
      </c>
      <c r="C2748">
        <f>$F$279</f>
        <v>11.6147643290966</v>
      </c>
      <c r="D2748">
        <v>0.17232017882337639</v>
      </c>
      <c r="E2748">
        <f>$F$279</f>
        <v>11.6147643290966</v>
      </c>
    </row>
    <row r="2749" spans="2:5" x14ac:dyDescent="0.25">
      <c r="B2749">
        <v>0.17280672676111883</v>
      </c>
      <c r="C2749">
        <f>$F$280</f>
        <v>11.586792604945401</v>
      </c>
      <c r="D2749">
        <v>0.17280672676111883</v>
      </c>
      <c r="E2749">
        <f>$F$280</f>
        <v>11.586792604945401</v>
      </c>
    </row>
    <row r="2750" spans="2:5" x14ac:dyDescent="0.25">
      <c r="B2750">
        <v>0.17329327469886127</v>
      </c>
      <c r="C2750">
        <f>$F$281</f>
        <v>11.556655916003294</v>
      </c>
      <c r="D2750">
        <v>0.17329327469886127</v>
      </c>
      <c r="E2750">
        <f>$F$281</f>
        <v>11.556655916003294</v>
      </c>
    </row>
    <row r="2751" spans="2:5" x14ac:dyDescent="0.25">
      <c r="B2751">
        <v>0.17377982263660371</v>
      </c>
      <c r="C2751">
        <f>$F$282</f>
        <v>11.524381294818022</v>
      </c>
      <c r="D2751">
        <v>0.17377982263660371</v>
      </c>
      <c r="E2751">
        <f>$F$282</f>
        <v>11.524381294818022</v>
      </c>
    </row>
    <row r="2752" spans="2:5" x14ac:dyDescent="0.25">
      <c r="B2752">
        <v>0.17426637057434616</v>
      </c>
      <c r="C2752">
        <f>$F$283</f>
        <v>11.489996766801395</v>
      </c>
      <c r="D2752">
        <v>0.17426637057434616</v>
      </c>
      <c r="E2752">
        <f>$F$283</f>
        <v>11.489996766801395</v>
      </c>
    </row>
    <row r="2753" spans="2:5" x14ac:dyDescent="0.25">
      <c r="B2753">
        <v>0.17475291851208863</v>
      </c>
      <c r="C2753">
        <f>$F$284</f>
        <v>11.453531317203522</v>
      </c>
      <c r="D2753">
        <v>0.17475291851208863</v>
      </c>
      <c r="E2753">
        <f>$F$284</f>
        <v>11.453531317203522</v>
      </c>
    </row>
    <row r="2754" spans="2:5" x14ac:dyDescent="0.25">
      <c r="B2754">
        <v>0.17523946644983107</v>
      </c>
      <c r="C2754">
        <f>$F$285</f>
        <v>11.415014857633476</v>
      </c>
      <c r="D2754">
        <v>0.17523946644983107</v>
      </c>
      <c r="E2754">
        <f>$F$285</f>
        <v>11.415014857633476</v>
      </c>
    </row>
    <row r="2755" spans="2:5" x14ac:dyDescent="0.25">
      <c r="B2755">
        <v>0.17572601438757351</v>
      </c>
      <c r="C2755">
        <f>$F$286</f>
        <v>11.374478192171651</v>
      </c>
      <c r="D2755">
        <v>0.17572601438757351</v>
      </c>
      <c r="E2755">
        <f>$F$286</f>
        <v>11.374478192171651</v>
      </c>
    </row>
    <row r="2756" spans="2:5" x14ac:dyDescent="0.25">
      <c r="B2756">
        <v>0.17621256232531596</v>
      </c>
      <c r="C2756">
        <f>$F$287</f>
        <v>11.331952983116604</v>
      </c>
      <c r="D2756">
        <v>0.17621256232531596</v>
      </c>
      <c r="E2756">
        <f>$F$287</f>
        <v>11.331952983116604</v>
      </c>
    </row>
    <row r="2757" spans="2:5" x14ac:dyDescent="0.25">
      <c r="B2757">
        <v>0.1766991102630584</v>
      </c>
      <c r="C2757">
        <f>$F$288</f>
        <v>11.287471716412778</v>
      </c>
      <c r="D2757">
        <v>0.1766991102630584</v>
      </c>
      <c r="E2757">
        <f>$F$288</f>
        <v>11.287471716412778</v>
      </c>
    </row>
    <row r="2758" spans="2:5" x14ac:dyDescent="0.25">
      <c r="B2758">
        <v>0.17718565820080084</v>
      </c>
      <c r="C2758">
        <f>$F$289</f>
        <v>11.241067666802779</v>
      </c>
      <c r="D2758">
        <v>0.17718565820080084</v>
      </c>
      <c r="E2758">
        <f>$F$289</f>
        <v>11.241067666802779</v>
      </c>
    </row>
    <row r="2759" spans="2:5" x14ac:dyDescent="0.25">
      <c r="B2759">
        <v>0.17767220613854329</v>
      </c>
      <c r="C2759">
        <f>$F$290</f>
        <v>11.192774862746644</v>
      </c>
      <c r="D2759">
        <v>0.17767220613854329</v>
      </c>
      <c r="E2759">
        <f>$F$290</f>
        <v>11.192774862746644</v>
      </c>
    </row>
    <row r="2760" spans="2:5" x14ac:dyDescent="0.25">
      <c r="B2760">
        <v>0.17815875407628573</v>
      </c>
      <c r="C2760">
        <f>$F$291</f>
        <v>11.142628051151375</v>
      </c>
      <c r="D2760">
        <v>0.17815875407628573</v>
      </c>
      <c r="E2760">
        <f>$F$291</f>
        <v>11.142628051151375</v>
      </c>
    </row>
    <row r="2761" spans="2:5" x14ac:dyDescent="0.25">
      <c r="B2761">
        <v>0.17864530201402817</v>
      </c>
      <c r="C2761">
        <f>$F$292</f>
        <v>11.090662661954735</v>
      </c>
      <c r="D2761">
        <v>0.17864530201402817</v>
      </c>
      <c r="E2761">
        <f>$F$292</f>
        <v>11.090662661954735</v>
      </c>
    </row>
    <row r="2762" spans="2:5" x14ac:dyDescent="0.25">
      <c r="B2762">
        <v>0.17908596391523635</v>
      </c>
      <c r="C2762">
        <f>$F$293</f>
        <v>11.042058838239404</v>
      </c>
      <c r="D2762">
        <v>0.17908596391523635</v>
      </c>
      <c r="E2762">
        <f>$F$293</f>
        <v>11.042058838239404</v>
      </c>
    </row>
    <row r="2763" spans="2:5" x14ac:dyDescent="0.25">
      <c r="B2763">
        <v>0.17913184995177062</v>
      </c>
      <c r="C2763">
        <f>$F$294</f>
        <v>11.036914772603298</v>
      </c>
      <c r="D2763">
        <v>0.17913184995177062</v>
      </c>
      <c r="E2763">
        <f>$F$294</f>
        <v>11.036914772603298</v>
      </c>
    </row>
    <row r="2764" spans="2:5" x14ac:dyDescent="0.25">
      <c r="B2764">
        <v>0.17961839788951306</v>
      </c>
      <c r="C2764">
        <f>$F$295</f>
        <v>10.98142107246637</v>
      </c>
      <c r="D2764">
        <v>0.17961839788951306</v>
      </c>
      <c r="E2764">
        <f>$F$295</f>
        <v>10.98142107246637</v>
      </c>
    </row>
    <row r="2765" spans="2:5" x14ac:dyDescent="0.25">
      <c r="B2765">
        <v>0.1801049458272555</v>
      </c>
      <c r="C2765">
        <f>$F$296</f>
        <v>10.924218827225818</v>
      </c>
      <c r="D2765">
        <v>0.1801049458272555</v>
      </c>
      <c r="E2765">
        <f>$F$296</f>
        <v>10.924218827225818</v>
      </c>
    </row>
    <row r="2766" spans="2:5" x14ac:dyDescent="0.25">
      <c r="B2766">
        <v>0.18059149376499795</v>
      </c>
      <c r="C2766">
        <f>$F$297</f>
        <v>10.865345843283229</v>
      </c>
      <c r="D2766">
        <v>0.18059149376499795</v>
      </c>
      <c r="E2766">
        <f>$F$297</f>
        <v>10.865345843283229</v>
      </c>
    </row>
    <row r="2767" spans="2:5" x14ac:dyDescent="0.25">
      <c r="B2767">
        <v>0.18107804170274039</v>
      </c>
      <c r="C2767">
        <f>$F$298</f>
        <v>10.804840432221379</v>
      </c>
      <c r="D2767">
        <v>0.18107804170274039</v>
      </c>
      <c r="E2767">
        <f>$F$298</f>
        <v>10.804840432221379</v>
      </c>
    </row>
    <row r="2768" spans="2:5" x14ac:dyDescent="0.25">
      <c r="B2768">
        <v>0.18156458964048283</v>
      </c>
      <c r="C2768">
        <f>$F$299</f>
        <v>10.742741375358451</v>
      </c>
      <c r="D2768">
        <v>0.18156458964048283</v>
      </c>
      <c r="E2768">
        <f>$F$299</f>
        <v>10.742741375358451</v>
      </c>
    </row>
    <row r="2769" spans="2:5" x14ac:dyDescent="0.25">
      <c r="B2769">
        <v>0.18205113757822527</v>
      </c>
      <c r="C2769">
        <f>$F$300</f>
        <v>10.67908788843199</v>
      </c>
      <c r="D2769">
        <v>0.18205113757822527</v>
      </c>
      <c r="E2769">
        <f>$F$300</f>
        <v>10.67908788843199</v>
      </c>
    </row>
    <row r="2770" spans="2:5" x14ac:dyDescent="0.25">
      <c r="B2770">
        <v>0.18253768551596772</v>
      </c>
      <c r="C2770">
        <f>$F$301</f>
        <v>10.613919586450145</v>
      </c>
      <c r="D2770">
        <v>0.18253768551596772</v>
      </c>
      <c r="E2770">
        <f>$F$301</f>
        <v>10.613919586450145</v>
      </c>
    </row>
    <row r="2771" spans="2:5" x14ac:dyDescent="0.25">
      <c r="B2771">
        <v>0.18302423345371016</v>
      </c>
      <c r="C2771">
        <f>$F$302</f>
        <v>10.547276448744386</v>
      </c>
      <c r="D2771">
        <v>0.18302423345371016</v>
      </c>
      <c r="E2771">
        <f>$F$302</f>
        <v>10.547276448744386</v>
      </c>
    </row>
    <row r="2772" spans="2:5" x14ac:dyDescent="0.25">
      <c r="B2772">
        <v>0.1835107813914526</v>
      </c>
      <c r="C2772">
        <f>$F$303</f>
        <v>10.479198784257761</v>
      </c>
      <c r="D2772">
        <v>0.1835107813914526</v>
      </c>
      <c r="E2772">
        <f>$F$303</f>
        <v>10.479198784257761</v>
      </c>
    </row>
    <row r="2773" spans="2:5" x14ac:dyDescent="0.25">
      <c r="B2773">
        <v>0.18399732932919505</v>
      </c>
      <c r="C2773">
        <f>$F$304</f>
        <v>10.40972719710204</v>
      </c>
      <c r="D2773">
        <v>0.18399732932919505</v>
      </c>
      <c r="E2773">
        <f>$F$304</f>
        <v>10.40972719710204</v>
      </c>
    </row>
    <row r="2774" spans="2:5" x14ac:dyDescent="0.25">
      <c r="B2774">
        <v>0.18448387726693749</v>
      </c>
      <c r="C2774">
        <f>$F$305</f>
        <v>10.338902552417577</v>
      </c>
      <c r="D2774">
        <v>0.18448387726693749</v>
      </c>
      <c r="E2774">
        <f>$F$305</f>
        <v>10.338902552417577</v>
      </c>
    </row>
    <row r="2775" spans="2:5" x14ac:dyDescent="0.25">
      <c r="B2775">
        <v>0.18497042520467993</v>
      </c>
      <c r="C2775">
        <f>$F$306</f>
        <v>10.266765942565796</v>
      </c>
      <c r="D2775">
        <v>0.18497042520467993</v>
      </c>
      <c r="E2775">
        <f>$F$306</f>
        <v>10.266765942565796</v>
      </c>
    </row>
    <row r="2776" spans="2:5" x14ac:dyDescent="0.25">
      <c r="B2776">
        <v>0.18545697314242238</v>
      </c>
      <c r="C2776">
        <f>$F$307</f>
        <v>10.193358653684321</v>
      </c>
      <c r="D2776">
        <v>0.18545697314242238</v>
      </c>
      <c r="E2776">
        <f>$F$307</f>
        <v>10.193358653684321</v>
      </c>
    </row>
    <row r="2777" spans="2:5" x14ac:dyDescent="0.25">
      <c r="B2777">
        <v>0.18594352108016482</v>
      </c>
      <c r="C2777">
        <f>$F$308</f>
        <v>10.118722132634447</v>
      </c>
      <c r="D2777">
        <v>0.18594352108016482</v>
      </c>
      <c r="E2777">
        <f>$F$308</f>
        <v>10.118722132634447</v>
      </c>
    </row>
    <row r="2778" spans="2:5" x14ac:dyDescent="0.25">
      <c r="B2778">
        <v>0.18643006901790726</v>
      </c>
      <c r="C2778">
        <f>$F$309</f>
        <v>10.042897954369232</v>
      </c>
      <c r="D2778">
        <v>0.18643006901790726</v>
      </c>
      <c r="E2778">
        <f>$F$309</f>
        <v>10.042897954369232</v>
      </c>
    </row>
    <row r="2779" spans="2:5" x14ac:dyDescent="0.25">
      <c r="B2779">
        <v>0.18691661695564971</v>
      </c>
      <c r="C2779">
        <f>$F$310</f>
        <v>9.9659277897491165</v>
      </c>
      <c r="D2779">
        <v>0.18691661695564971</v>
      </c>
      <c r="E2779">
        <f>$F$310</f>
        <v>9.9659277897491165</v>
      </c>
    </row>
    <row r="2780" spans="2:5" x14ac:dyDescent="0.25">
      <c r="B2780">
        <v>0.18740316489339215</v>
      </c>
      <c r="C2780">
        <f>$F$311</f>
        <v>9.8878533738292713</v>
      </c>
      <c r="D2780">
        <v>0.18740316489339215</v>
      </c>
      <c r="E2780">
        <f>$F$311</f>
        <v>9.8878533738292713</v>
      </c>
    </row>
    <row r="2781" spans="2:5" x14ac:dyDescent="0.25">
      <c r="B2781">
        <v>0.18788971283113459</v>
      </c>
      <c r="C2781">
        <f>$F$312</f>
        <v>9.8087164746459017</v>
      </c>
      <c r="D2781">
        <v>0.18788971283113459</v>
      </c>
      <c r="E2781">
        <f>$F$312</f>
        <v>9.8087164746459017</v>
      </c>
    </row>
    <row r="2782" spans="2:5" x14ac:dyDescent="0.25">
      <c r="B2782">
        <v>0.18837626076887704</v>
      </c>
      <c r="C2782">
        <f>$F$313</f>
        <v>9.7285588625231068</v>
      </c>
      <c r="D2782">
        <v>0.18837626076887704</v>
      </c>
      <c r="E2782">
        <f>$F$313</f>
        <v>9.7285588625231068</v>
      </c>
    </row>
    <row r="2783" spans="2:5" x14ac:dyDescent="0.25">
      <c r="B2783">
        <v>0.18869886104070699</v>
      </c>
      <c r="C2783">
        <f>$F$314</f>
        <v>9.6748689187110006</v>
      </c>
      <c r="D2783">
        <v>0.18869886104070699</v>
      </c>
      <c r="E2783">
        <f>$F$314</f>
        <v>9.6748689187110006</v>
      </c>
    </row>
    <row r="2784" spans="2:5" x14ac:dyDescent="0.25">
      <c r="B2784">
        <v>0.18886280870661948</v>
      </c>
      <c r="C2784">
        <f>$F$315</f>
        <v>9.647422279923731</v>
      </c>
      <c r="D2784">
        <v>0.18886280870661948</v>
      </c>
      <c r="E2784">
        <f>$F$315</f>
        <v>9.647422279923731</v>
      </c>
    </row>
    <row r="2785" spans="2:5" x14ac:dyDescent="0.25">
      <c r="B2785">
        <v>0.18934935664436192</v>
      </c>
      <c r="C2785">
        <f>$F$316</f>
        <v>9.565348411864246</v>
      </c>
      <c r="D2785">
        <v>0.18934935664436192</v>
      </c>
      <c r="E2785">
        <f>$F$316</f>
        <v>9.565348411864246</v>
      </c>
    </row>
    <row r="2786" spans="2:5" x14ac:dyDescent="0.25">
      <c r="B2786">
        <v>0.18983590458210436</v>
      </c>
      <c r="C2786">
        <f>$F$317</f>
        <v>9.4823788569152381</v>
      </c>
      <c r="D2786">
        <v>0.18983590458210436</v>
      </c>
      <c r="E2786">
        <f>$F$317</f>
        <v>9.4823788569152381</v>
      </c>
    </row>
    <row r="2787" spans="2:5" x14ac:dyDescent="0.25">
      <c r="B2787">
        <v>0.19032245251984681</v>
      </c>
      <c r="C2787">
        <f>$F$318</f>
        <v>9.3985550988049695</v>
      </c>
      <c r="D2787">
        <v>0.19032245251984681</v>
      </c>
      <c r="E2787">
        <f>$F$318</f>
        <v>9.3985550988049695</v>
      </c>
    </row>
    <row r="2788" spans="2:5" x14ac:dyDescent="0.25">
      <c r="B2788">
        <v>0.19080900045758925</v>
      </c>
      <c r="C2788">
        <f>$F$319</f>
        <v>9.3139184786454017</v>
      </c>
      <c r="D2788">
        <v>0.19080900045758925</v>
      </c>
      <c r="E2788">
        <f>$F$319</f>
        <v>9.3139184786454017</v>
      </c>
    </row>
    <row r="2789" spans="2:5" x14ac:dyDescent="0.25">
      <c r="B2789">
        <v>0.19129554839533169</v>
      </c>
      <c r="C2789">
        <f>$F$320</f>
        <v>9.2285101677953847</v>
      </c>
      <c r="D2789">
        <v>0.19129554839533169</v>
      </c>
      <c r="E2789">
        <f>$F$320</f>
        <v>9.2285101677953847</v>
      </c>
    </row>
    <row r="2790" spans="2:5" x14ac:dyDescent="0.25">
      <c r="B2790">
        <v>0.19178209633307414</v>
      </c>
      <c r="C2790">
        <f>$F$321</f>
        <v>9.1423711413777173</v>
      </c>
      <c r="D2790">
        <v>0.19178209633307414</v>
      </c>
      <c r="E2790">
        <f>$F$321</f>
        <v>9.1423711413777173</v>
      </c>
    </row>
    <row r="2791" spans="2:5" x14ac:dyDescent="0.25">
      <c r="B2791">
        <v>0.19226864427081658</v>
      </c>
      <c r="C2791">
        <f>$F$322</f>
        <v>9.0555421524640476</v>
      </c>
      <c r="D2791">
        <v>0.19226864427081658</v>
      </c>
      <c r="E2791">
        <f>$F$322</f>
        <v>9.0555421524640476</v>
      </c>
    </row>
    <row r="2792" spans="2:5" x14ac:dyDescent="0.25">
      <c r="B2792">
        <v>0.19275519220855902</v>
      </c>
      <c r="C2792">
        <f>$F$323</f>
        <v>8.9680637069416278</v>
      </c>
      <c r="D2792">
        <v>0.19275519220855902</v>
      </c>
      <c r="E2792">
        <f>$F$323</f>
        <v>8.9680637069416278</v>
      </c>
    </row>
    <row r="2793" spans="2:5" x14ac:dyDescent="0.25">
      <c r="B2793">
        <v>0.19324174014630147</v>
      </c>
      <c r="C2793">
        <f>$F$324</f>
        <v>8.879976039072055</v>
      </c>
      <c r="D2793">
        <v>0.19324174014630147</v>
      </c>
      <c r="E2793">
        <f>$F$324</f>
        <v>8.879976039072055</v>
      </c>
    </row>
    <row r="2794" spans="2:5" x14ac:dyDescent="0.25">
      <c r="B2794">
        <v>0.19372828808404391</v>
      </c>
      <c r="C2794">
        <f>$F$325</f>
        <v>8.7913190877547454</v>
      </c>
      <c r="D2794">
        <v>0.19372828808404391</v>
      </c>
      <c r="E2794">
        <f>$F$325</f>
        <v>8.7913190877547454</v>
      </c>
    </row>
    <row r="2795" spans="2:5" x14ac:dyDescent="0.25">
      <c r="B2795">
        <v>0.19421483602178635</v>
      </c>
      <c r="C2795">
        <f>$F$326</f>
        <v>8.7021324735045571</v>
      </c>
      <c r="D2795">
        <v>0.19421483602178635</v>
      </c>
      <c r="E2795">
        <f>$F$326</f>
        <v>8.7021324735045571</v>
      </c>
    </row>
    <row r="2796" spans="2:5" x14ac:dyDescent="0.25">
      <c r="B2796">
        <v>0.1947013839595288</v>
      </c>
      <c r="C2796">
        <f>$F$327</f>
        <v>8.6124554761519452</v>
      </c>
      <c r="D2796">
        <v>0.1947013839595288</v>
      </c>
      <c r="E2796">
        <f>$F$327</f>
        <v>8.6124554761519452</v>
      </c>
    </row>
    <row r="2797" spans="2:5" x14ac:dyDescent="0.25">
      <c r="B2797">
        <v>0.19518793189727124</v>
      </c>
      <c r="C2797">
        <f>$F$328</f>
        <v>8.5223270132739923</v>
      </c>
      <c r="D2797">
        <v>0.19518793189727124</v>
      </c>
      <c r="E2797">
        <f>$F$328</f>
        <v>8.5223270132739923</v>
      </c>
    </row>
    <row r="2798" spans="2:5" x14ac:dyDescent="0.25">
      <c r="B2798">
        <v>0.19567447983501368</v>
      </c>
      <c r="C2798">
        <f>$F$329</f>
        <v>8.431785619361456</v>
      </c>
      <c r="D2798">
        <v>0.19567447983501368</v>
      </c>
      <c r="E2798">
        <f>$F$329</f>
        <v>8.431785619361456</v>
      </c>
    </row>
    <row r="2799" spans="2:5" x14ac:dyDescent="0.25">
      <c r="B2799">
        <v>0.19616102777275612</v>
      </c>
      <c r="C2799">
        <f>$F$330</f>
        <v>8.340869425730201</v>
      </c>
      <c r="D2799">
        <v>0.19616102777275612</v>
      </c>
      <c r="E2799">
        <f>$F$330</f>
        <v>8.340869425730201</v>
      </c>
    </row>
    <row r="2800" spans="2:5" x14ac:dyDescent="0.25">
      <c r="B2800">
        <v>0.19664757571049857</v>
      </c>
      <c r="C2800">
        <f>$F$331</f>
        <v>8.2496161411791977</v>
      </c>
      <c r="D2800">
        <v>0.19664757571049857</v>
      </c>
      <c r="E2800">
        <f>$F$331</f>
        <v>8.2496161411791977</v>
      </c>
    </row>
    <row r="2801" spans="2:5" x14ac:dyDescent="0.25">
      <c r="B2801">
        <v>0.19713412364824101</v>
      </c>
      <c r="C2801">
        <f>$F$332</f>
        <v>8.1580630333995803</v>
      </c>
      <c r="D2801">
        <v>0.19713412364824101</v>
      </c>
      <c r="E2801">
        <f>$F$332</f>
        <v>8.1580630333995803</v>
      </c>
    </row>
    <row r="2802" spans="2:5" x14ac:dyDescent="0.25">
      <c r="B2802">
        <v>0.19762067158598345</v>
      </c>
      <c r="C2802">
        <f>$F$333</f>
        <v>8.0662469111372666</v>
      </c>
      <c r="D2802">
        <v>0.19762067158598345</v>
      </c>
      <c r="E2802">
        <f>$F$333</f>
        <v>8.0662469111372666</v>
      </c>
    </row>
    <row r="2803" spans="2:5" x14ac:dyDescent="0.25">
      <c r="B2803">
        <v>0.1981072195237259</v>
      </c>
      <c r="C2803">
        <f>$F$334</f>
        <v>7.9742041071107153</v>
      </c>
      <c r="D2803">
        <v>0.1981072195237259</v>
      </c>
      <c r="E2803">
        <f>$F$334</f>
        <v>7.9742041071107153</v>
      </c>
    </row>
    <row r="2804" spans="2:5" x14ac:dyDescent="0.25">
      <c r="B2804">
        <v>0.19859376746146834</v>
      </c>
      <c r="C2804">
        <f>$F$335</f>
        <v>7.8819704616864907</v>
      </c>
      <c r="D2804">
        <v>0.19859376746146834</v>
      </c>
      <c r="E2804">
        <f>$F$335</f>
        <v>7.8819704616864907</v>
      </c>
    </row>
    <row r="2805" spans="2:5" x14ac:dyDescent="0.25">
      <c r="B2805">
        <v>0.19908031539921078</v>
      </c>
      <c r="C2805">
        <f>$F$336</f>
        <v>7.7895813073081692</v>
      </c>
      <c r="D2805">
        <v>0.19908031539921078</v>
      </c>
      <c r="E2805">
        <f>$F$336</f>
        <v>7.7895813073081692</v>
      </c>
    </row>
    <row r="2806" spans="2:5" x14ac:dyDescent="0.25">
      <c r="B2806">
        <v>0.19956686333695323</v>
      </c>
      <c r="C2806">
        <f>$F$337</f>
        <v>7.6970714536816027</v>
      </c>
      <c r="D2806">
        <v>0.19956686333695323</v>
      </c>
      <c r="E2806">
        <f>$F$337</f>
        <v>7.6970714536816027</v>
      </c>
    </row>
    <row r="2807" spans="2:5" x14ac:dyDescent="0.25">
      <c r="B2807">
        <v>0.20005341127469567</v>
      </c>
      <c r="C2807">
        <f>$F$338</f>
        <v>7.6044751737132881</v>
      </c>
      <c r="D2807">
        <v>0.20005341127469567</v>
      </c>
      <c r="E2807">
        <f>$F$338</f>
        <v>7.6044751737132881</v>
      </c>
    </row>
    <row r="2808" spans="2:5" x14ac:dyDescent="0.25">
      <c r="B2808">
        <v>0.20027122261585462</v>
      </c>
      <c r="C2808">
        <f>$F$339</f>
        <v>7.5630038273300988</v>
      </c>
      <c r="D2808">
        <v>0.20027122261585462</v>
      </c>
      <c r="E2808">
        <f>$F$339</f>
        <v>7.5630038273300988</v>
      </c>
    </row>
    <row r="2809" spans="2:5" x14ac:dyDescent="0.25">
      <c r="B2809">
        <v>0.20053995921243811</v>
      </c>
      <c r="C2809">
        <f>$F$340</f>
        <v>7.5118261901988186</v>
      </c>
      <c r="D2809">
        <v>0.20053995921243811</v>
      </c>
      <c r="E2809">
        <f>$F$340</f>
        <v>7.5118261901988186</v>
      </c>
    </row>
    <row r="2810" spans="2:5" x14ac:dyDescent="0.25">
      <c r="B2810">
        <v>0.20102650715018056</v>
      </c>
      <c r="C2810">
        <f>$F$341</f>
        <v>7.4191576632576606</v>
      </c>
      <c r="D2810">
        <v>0.20102650715018056</v>
      </c>
      <c r="E2810">
        <f>$F$341</f>
        <v>7.4191576632576606</v>
      </c>
    </row>
    <row r="2811" spans="2:5" x14ac:dyDescent="0.25">
      <c r="B2811">
        <v>0.201513055087923</v>
      </c>
      <c r="C2811">
        <f>$F$342</f>
        <v>7.326502178510375</v>
      </c>
      <c r="D2811">
        <v>0.201513055087923</v>
      </c>
      <c r="E2811">
        <f>$F$342</f>
        <v>7.326502178510375</v>
      </c>
    </row>
    <row r="2812" spans="2:5" x14ac:dyDescent="0.25">
      <c r="B2812">
        <v>0.20199960302566544</v>
      </c>
      <c r="C2812">
        <f>$F$343</f>
        <v>7.2338917359936934</v>
      </c>
      <c r="D2812">
        <v>0.20199960302566544</v>
      </c>
      <c r="E2812">
        <f>$F$343</f>
        <v>7.2338917359936934</v>
      </c>
    </row>
    <row r="2813" spans="2:5" x14ac:dyDescent="0.25">
      <c r="B2813">
        <v>0.20248615096340788</v>
      </c>
      <c r="C2813">
        <f>$F$344</f>
        <v>7.1413577398065549</v>
      </c>
      <c r="D2813">
        <v>0.20248615096340788</v>
      </c>
      <c r="E2813">
        <f>$F$344</f>
        <v>7.1413577398065549</v>
      </c>
    </row>
    <row r="2814" spans="2:5" x14ac:dyDescent="0.25">
      <c r="B2814">
        <v>0.20297269890115033</v>
      </c>
      <c r="C2814">
        <f>$F$345</f>
        <v>7.0489309884810725</v>
      </c>
      <c r="D2814">
        <v>0.20297269890115033</v>
      </c>
      <c r="E2814">
        <f>$F$345</f>
        <v>7.0489309884810725</v>
      </c>
    </row>
    <row r="2815" spans="2:5" x14ac:dyDescent="0.25">
      <c r="B2815">
        <v>0.20345924683889277</v>
      </c>
      <c r="C2815">
        <f>$F$346</f>
        <v>6.9566416660714152</v>
      </c>
      <c r="D2815">
        <v>0.20345924683889277</v>
      </c>
      <c r="E2815">
        <f>$F$346</f>
        <v>6.9566416660714152</v>
      </c>
    </row>
    <row r="2816" spans="2:5" x14ac:dyDescent="0.25">
      <c r="B2816">
        <v>0.20394579477663521</v>
      </c>
      <c r="C2816">
        <f>$F$347</f>
        <v>6.8645193339518533</v>
      </c>
      <c r="D2816">
        <v>0.20394579477663521</v>
      </c>
      <c r="E2816">
        <f>$F$347</f>
        <v>6.8645193339518533</v>
      </c>
    </row>
    <row r="2817" spans="2:5" x14ac:dyDescent="0.25">
      <c r="B2817">
        <v>0.20443234271437766</v>
      </c>
      <c r="C2817">
        <f>$F$348</f>
        <v>6.7725929233177764</v>
      </c>
      <c r="D2817">
        <v>0.20443234271437766</v>
      </c>
      <c r="E2817">
        <f>$F$348</f>
        <v>6.7725929233177764</v>
      </c>
    </row>
    <row r="2818" spans="2:5" x14ac:dyDescent="0.25">
      <c r="B2818">
        <v>0.2049188906521201</v>
      </c>
      <c r="C2818">
        <f>$F$349</f>
        <v>6.6808907283773671</v>
      </c>
      <c r="D2818">
        <v>0.2049188906521201</v>
      </c>
      <c r="E2818">
        <f>$F$349</f>
        <v>6.6808907283773671</v>
      </c>
    </row>
    <row r="2819" spans="2:5" x14ac:dyDescent="0.25">
      <c r="B2819">
        <v>0.20540543858986254</v>
      </c>
      <c r="C2819">
        <f>$F$350</f>
        <v>6.589440400226378</v>
      </c>
      <c r="D2819">
        <v>0.20540543858986254</v>
      </c>
      <c r="E2819">
        <f>$F$350</f>
        <v>6.589440400226378</v>
      </c>
    </row>
    <row r="2820" spans="2:5" x14ac:dyDescent="0.25">
      <c r="B2820">
        <v>0.20589198652760499</v>
      </c>
      <c r="C2820">
        <f>$F$351</f>
        <v>6.4982689413957928</v>
      </c>
      <c r="D2820">
        <v>0.20589198652760499</v>
      </c>
      <c r="E2820">
        <f>$F$351</f>
        <v>6.4982689413957928</v>
      </c>
    </row>
    <row r="2821" spans="2:5" x14ac:dyDescent="0.25">
      <c r="B2821">
        <v>0.20637853446534743</v>
      </c>
      <c r="C2821">
        <f>$F$352</f>
        <v>6.4074027010611951</v>
      </c>
      <c r="D2821">
        <v>0.20637853446534743</v>
      </c>
      <c r="E2821">
        <f>$F$352</f>
        <v>6.4074027010611951</v>
      </c>
    </row>
    <row r="2822" spans="2:5" x14ac:dyDescent="0.25">
      <c r="B2822">
        <v>0.20686508240308987</v>
      </c>
      <c r="C2822">
        <f>$F$353</f>
        <v>6.3168673709024237</v>
      </c>
      <c r="D2822">
        <v>0.20686508240308987</v>
      </c>
      <c r="E2822">
        <f>$F$353</f>
        <v>6.3168673709024237</v>
      </c>
    </row>
    <row r="2823" spans="2:5" x14ac:dyDescent="0.25">
      <c r="B2823">
        <v>0.20735163034083232</v>
      </c>
      <c r="C2823">
        <f>$F$354</f>
        <v>6.2266879816025407</v>
      </c>
      <c r="D2823">
        <v>0.20735163034083232</v>
      </c>
      <c r="E2823">
        <f>$F$354</f>
        <v>6.2266879816025407</v>
      </c>
    </row>
    <row r="2824" spans="2:5" x14ac:dyDescent="0.25">
      <c r="B2824">
        <v>0.20783817827857476</v>
      </c>
      <c r="C2824">
        <f>$F$355</f>
        <v>6.1368888999730737</v>
      </c>
      <c r="D2824">
        <v>0.20783817827857476</v>
      </c>
      <c r="E2824">
        <f>$F$355</f>
        <v>6.1368888999730737</v>
      </c>
    </row>
    <row r="2825" spans="2:5" x14ac:dyDescent="0.25">
      <c r="B2825">
        <v>0.2083247262163172</v>
      </c>
      <c r="C2825">
        <f>$F$356</f>
        <v>6.0474938266951845</v>
      </c>
      <c r="D2825">
        <v>0.2083247262163172</v>
      </c>
      <c r="E2825">
        <f>$F$356</f>
        <v>6.0474938266951845</v>
      </c>
    </row>
    <row r="2826" spans="2:5" x14ac:dyDescent="0.25">
      <c r="B2826">
        <v>0.20881127415405965</v>
      </c>
      <c r="C2826">
        <f>$F$357</f>
        <v>5.9585257946609129</v>
      </c>
      <c r="D2826">
        <v>0.20881127415405965</v>
      </c>
      <c r="E2826">
        <f>$F$357</f>
        <v>5.9585257946609129</v>
      </c>
    </row>
    <row r="2827" spans="2:5" x14ac:dyDescent="0.25">
      <c r="B2827">
        <v>0.20929782209180212</v>
      </c>
      <c r="C2827">
        <f>$F$358</f>
        <v>5.8700071679035837</v>
      </c>
      <c r="D2827">
        <v>0.20929782209180212</v>
      </c>
      <c r="E2827">
        <f>$F$358</f>
        <v>5.8700071679035837</v>
      </c>
    </row>
    <row r="2828" spans="2:5" x14ac:dyDescent="0.25">
      <c r="B2828">
        <v>0.20978437002954456</v>
      </c>
      <c r="C2828">
        <f>$F$359</f>
        <v>5.7819596411038168</v>
      </c>
      <c r="D2828">
        <v>0.20978437002954456</v>
      </c>
      <c r="E2828">
        <f>$F$359</f>
        <v>5.7819596411038168</v>
      </c>
    </row>
    <row r="2829" spans="2:5" x14ac:dyDescent="0.25">
      <c r="B2829">
        <v>0.210270917967287</v>
      </c>
      <c r="C2829">
        <f>$F$360</f>
        <v>5.6944042396552979</v>
      </c>
      <c r="D2829">
        <v>0.210270917967287</v>
      </c>
      <c r="E2829">
        <f>$F$360</f>
        <v>5.6944042396552979</v>
      </c>
    </row>
    <row r="2830" spans="2:5" x14ac:dyDescent="0.25">
      <c r="B2830">
        <v>0.21075746590502945</v>
      </c>
      <c r="C2830">
        <f>$F$361</f>
        <v>5.607361320279427</v>
      </c>
      <c r="D2830">
        <v>0.21075746590502945</v>
      </c>
      <c r="E2830">
        <f>$F$361</f>
        <v>5.607361320279427</v>
      </c>
    </row>
    <row r="2831" spans="2:5" x14ac:dyDescent="0.25">
      <c r="B2831">
        <v>0.21124401384277189</v>
      </c>
      <c r="C2831">
        <f>$F$362</f>
        <v>5.5208505721709855</v>
      </c>
      <c r="D2831">
        <v>0.21124401384277189</v>
      </c>
      <c r="E2831">
        <f>$F$362</f>
        <v>5.5208505721709855</v>
      </c>
    </row>
    <row r="2832" spans="2:5" x14ac:dyDescent="0.25">
      <c r="B2832">
        <v>0.21173056178051433</v>
      </c>
      <c r="C2832">
        <f>$F$363</f>
        <v>5.4348910186643273</v>
      </c>
      <c r="D2832">
        <v>0.21173056178051433</v>
      </c>
      <c r="E2832">
        <f>$F$363</f>
        <v>5.4348910186643273</v>
      </c>
    </row>
    <row r="2833" spans="2:5" x14ac:dyDescent="0.25">
      <c r="B2833">
        <v>0.21221710971825677</v>
      </c>
      <c r="C2833">
        <f>$F$364</f>
        <v>5.3495010194010044</v>
      </c>
      <c r="D2833">
        <v>0.21221710971825677</v>
      </c>
      <c r="E2833">
        <f>$F$364</f>
        <v>5.3495010194010044</v>
      </c>
    </row>
    <row r="2834" spans="2:5" x14ac:dyDescent="0.25">
      <c r="B2834">
        <v>0.21270365765599922</v>
      </c>
      <c r="C2834">
        <f>$F$365</f>
        <v>5.2646982729877045</v>
      </c>
      <c r="D2834">
        <v>0.21270365765599922</v>
      </c>
      <c r="E2834">
        <f>$F$365</f>
        <v>5.2646982729877045</v>
      </c>
    </row>
    <row r="2835" spans="2:5" x14ac:dyDescent="0.25">
      <c r="B2835">
        <v>0.21319020559374166</v>
      </c>
      <c r="C2835">
        <f>$F$366</f>
        <v>5.1804998201274053</v>
      </c>
      <c r="D2835">
        <v>0.21319020559374166</v>
      </c>
      <c r="E2835">
        <f>$F$366</f>
        <v>5.1804998201274053</v>
      </c>
    </row>
    <row r="2836" spans="2:5" x14ac:dyDescent="0.25">
      <c r="B2836">
        <v>0.2136767535314841</v>
      </c>
      <c r="C2836">
        <f>$F$367</f>
        <v>5.0969220472093415</v>
      </c>
      <c r="D2836">
        <v>0.2136767535314841</v>
      </c>
      <c r="E2836">
        <f>$F$367</f>
        <v>5.0969220472093415</v>
      </c>
    </row>
    <row r="2837" spans="2:5" x14ac:dyDescent="0.25">
      <c r="B2837">
        <v>0.21416330146922655</v>
      </c>
      <c r="C2837">
        <f>$F$368</f>
        <v>5.0139806903418256</v>
      </c>
      <c r="D2837">
        <v>0.21416330146922655</v>
      </c>
      <c r="E2837">
        <f>$F$368</f>
        <v>5.0139806903418256</v>
      </c>
    </row>
    <row r="2838" spans="2:5" x14ac:dyDescent="0.25">
      <c r="B2838">
        <v>0.21464984940696899</v>
      </c>
      <c r="C2838">
        <f>$F$369</f>
        <v>4.9316908398142978</v>
      </c>
      <c r="D2838">
        <v>0.21464984940696899</v>
      </c>
      <c r="E2838">
        <f>$F$369</f>
        <v>4.9316908398142978</v>
      </c>
    </row>
    <row r="2839" spans="2:5" x14ac:dyDescent="0.25">
      <c r="B2839">
        <v>0.21513639734471143</v>
      </c>
      <c r="C2839">
        <f>$F$370</f>
        <v>4.8500669449706768</v>
      </c>
      <c r="D2839">
        <v>0.21513639734471143</v>
      </c>
      <c r="E2839">
        <f>$F$370</f>
        <v>4.8500669449706768</v>
      </c>
    </row>
    <row r="2840" spans="2:5" x14ac:dyDescent="0.25">
      <c r="B2840">
        <v>0.21562294528245388</v>
      </c>
      <c r="C2840">
        <f>$F$371</f>
        <v>4.7691228194812219</v>
      </c>
      <c r="D2840">
        <v>0.21562294528245388</v>
      </c>
      <c r="E2840">
        <f>$F$371</f>
        <v>4.7691228194812219</v>
      </c>
    </row>
    <row r="2841" spans="2:5" x14ac:dyDescent="0.25">
      <c r="B2841">
        <v>0.21610949322019632</v>
      </c>
      <c r="C2841">
        <f>$F$372</f>
        <v>4.6888716469955751</v>
      </c>
      <c r="D2841">
        <v>0.21610949322019632</v>
      </c>
      <c r="E2841">
        <f>$F$372</f>
        <v>4.6888716469955751</v>
      </c>
    </row>
    <row r="2842" spans="2:5" x14ac:dyDescent="0.25">
      <c r="B2842">
        <v>0.21659604115793876</v>
      </c>
      <c r="C2842">
        <f>$F$373</f>
        <v>4.6093259871629142</v>
      </c>
      <c r="D2842">
        <v>0.21659604115793876</v>
      </c>
      <c r="E2842">
        <f>$F$373</f>
        <v>4.6093259871629142</v>
      </c>
    </row>
    <row r="2843" spans="2:5" x14ac:dyDescent="0.25">
      <c r="B2843">
        <v>0.21687461141077113</v>
      </c>
      <c r="C2843">
        <f>$F$374</f>
        <v>4.5641048122200356</v>
      </c>
      <c r="D2843">
        <v>0.21687461141077113</v>
      </c>
      <c r="E2843">
        <f>$F$374</f>
        <v>4.5641048122200356</v>
      </c>
    </row>
    <row r="2844" spans="2:5" x14ac:dyDescent="0.25">
      <c r="B2844">
        <v>0.21708258909568121</v>
      </c>
      <c r="C2844">
        <f>$F$375</f>
        <v>4.5304977820022874</v>
      </c>
      <c r="D2844">
        <v>0.21708258909568121</v>
      </c>
      <c r="E2844">
        <f>$F$375</f>
        <v>4.5304977820022874</v>
      </c>
    </row>
    <row r="2845" spans="2:5" x14ac:dyDescent="0.25">
      <c r="B2845">
        <v>0.21756913703342365</v>
      </c>
      <c r="C2845">
        <f>$F$376</f>
        <v>4.4523983626099852</v>
      </c>
      <c r="D2845">
        <v>0.21756913703342365</v>
      </c>
      <c r="E2845">
        <f>$F$376</f>
        <v>4.4523983626099852</v>
      </c>
    </row>
    <row r="2846" spans="2:5" x14ac:dyDescent="0.25">
      <c r="B2846">
        <v>0.21805568497116609</v>
      </c>
      <c r="C2846">
        <f>$F$377</f>
        <v>4.3750384561861226</v>
      </c>
      <c r="D2846">
        <v>0.21805568497116609</v>
      </c>
      <c r="E2846">
        <f>$F$377</f>
        <v>4.3750384561861226</v>
      </c>
    </row>
    <row r="2847" spans="2:5" x14ac:dyDescent="0.25">
      <c r="B2847">
        <v>0.21854223290890853</v>
      </c>
      <c r="C2847">
        <f>$F$378</f>
        <v>4.2984281933677355</v>
      </c>
      <c r="D2847">
        <v>0.21854223290890853</v>
      </c>
      <c r="E2847">
        <f>$F$378</f>
        <v>4.2984281933677355</v>
      </c>
    </row>
    <row r="2848" spans="2:5" x14ac:dyDescent="0.25">
      <c r="B2848">
        <v>0.21902878084665098</v>
      </c>
      <c r="C2848">
        <f>$F$379</f>
        <v>4.2225771158509735</v>
      </c>
      <c r="D2848">
        <v>0.21902878084665098</v>
      </c>
      <c r="E2848">
        <f>$F$379</f>
        <v>4.2225771158509735</v>
      </c>
    </row>
    <row r="2849" spans="2:5" x14ac:dyDescent="0.25">
      <c r="B2849">
        <v>0.21951532878439342</v>
      </c>
      <c r="C2849">
        <f>$F$380</f>
        <v>4.1474941842892497</v>
      </c>
      <c r="D2849">
        <v>0.21951532878439342</v>
      </c>
      <c r="E2849">
        <f>$F$380</f>
        <v>4.1474941842892497</v>
      </c>
    </row>
    <row r="2850" spans="2:5" x14ac:dyDescent="0.25">
      <c r="B2850">
        <v>0.22000187672213586</v>
      </c>
      <c r="C2850">
        <f>$F$381</f>
        <v>4.0731877864513786</v>
      </c>
      <c r="D2850">
        <v>0.22000187672213586</v>
      </c>
      <c r="E2850">
        <f>$F$381</f>
        <v>4.0731877864513786</v>
      </c>
    </row>
    <row r="2851" spans="2:5" x14ac:dyDescent="0.25">
      <c r="B2851">
        <v>0.22048842465987831</v>
      </c>
      <c r="C2851">
        <f>$F$382</f>
        <v>3.9996657456255771</v>
      </c>
      <c r="D2851">
        <v>0.22048842465987831</v>
      </c>
      <c r="E2851">
        <f>$F$382</f>
        <v>3.9996657456255771</v>
      </c>
    </row>
    <row r="2852" spans="2:5" x14ac:dyDescent="0.25">
      <c r="B2852">
        <v>0.22097497259762075</v>
      </c>
      <c r="C2852">
        <f>$F$383</f>
        <v>3.9269353292540341</v>
      </c>
      <c r="D2852">
        <v>0.22097497259762075</v>
      </c>
      <c r="E2852">
        <f>$F$383</f>
        <v>3.9269353292540341</v>
      </c>
    </row>
    <row r="2853" spans="2:5" x14ac:dyDescent="0.25">
      <c r="B2853">
        <v>0.22146152053536319</v>
      </c>
      <c r="C2853">
        <f>$F$384</f>
        <v>3.8550032577847042</v>
      </c>
      <c r="D2853">
        <v>0.22146152053536319</v>
      </c>
      <c r="E2853">
        <f>$F$384</f>
        <v>3.8550032577847042</v>
      </c>
    </row>
    <row r="2854" spans="2:5" x14ac:dyDescent="0.25">
      <c r="B2854">
        <v>0.22194806847310564</v>
      </c>
      <c r="C2854">
        <f>$F$385</f>
        <v>3.7838757137249011</v>
      </c>
      <c r="D2854">
        <v>0.22194806847310564</v>
      </c>
      <c r="E2854">
        <f>$F$385</f>
        <v>3.7838757137249011</v>
      </c>
    </row>
    <row r="2855" spans="2:5" x14ac:dyDescent="0.25">
      <c r="B2855">
        <v>0.22243461641084808</v>
      </c>
      <c r="C2855">
        <f>$F$386</f>
        <v>3.7135583508838139</v>
      </c>
      <c r="D2855">
        <v>0.22243461641084808</v>
      </c>
      <c r="E2855">
        <f>$F$386</f>
        <v>3.7135583508838139</v>
      </c>
    </row>
    <row r="2856" spans="2:5" x14ac:dyDescent="0.25">
      <c r="B2856">
        <v>0.22292116434859052</v>
      </c>
      <c r="C2856">
        <f>$F$387</f>
        <v>3.6440563037890876</v>
      </c>
      <c r="D2856">
        <v>0.22292116434859052</v>
      </c>
      <c r="E2856">
        <f>$F$387</f>
        <v>3.6440563037890876</v>
      </c>
    </row>
    <row r="2857" spans="2:5" x14ac:dyDescent="0.25">
      <c r="B2857">
        <v>0.22340771228633297</v>
      </c>
      <c r="C2857">
        <f>$F$388</f>
        <v>3.5753741972647748</v>
      </c>
      <c r="D2857">
        <v>0.22340771228633297</v>
      </c>
      <c r="E2857">
        <f>$F$388</f>
        <v>3.5753741972647748</v>
      </c>
    </row>
    <row r="2858" spans="2:5" x14ac:dyDescent="0.25">
      <c r="B2858">
        <v>0.22389426022407541</v>
      </c>
      <c r="C2858">
        <f>$F$389</f>
        <v>3.5075161561563233</v>
      </c>
      <c r="D2858">
        <v>0.22389426022407541</v>
      </c>
      <c r="E2858">
        <f>$F$389</f>
        <v>3.5075161561563233</v>
      </c>
    </row>
    <row r="2859" spans="2:5" x14ac:dyDescent="0.25">
      <c r="B2859">
        <v>0.22438080816181785</v>
      </c>
      <c r="C2859">
        <f>$F$390</f>
        <v>3.4404858151903492</v>
      </c>
      <c r="D2859">
        <v>0.22438080816181785</v>
      </c>
      <c r="E2859">
        <f>$F$390</f>
        <v>3.4404858151903492</v>
      </c>
    </row>
    <row r="2860" spans="2:5" x14ac:dyDescent="0.25">
      <c r="B2860">
        <v>0.22486735609956029</v>
      </c>
      <c r="C2860">
        <f>$F$391</f>
        <v>3.3742863289556908</v>
      </c>
      <c r="D2860">
        <v>0.22486735609956029</v>
      </c>
      <c r="E2860">
        <f>$F$391</f>
        <v>3.3742863289556908</v>
      </c>
    </row>
    <row r="2861" spans="2:5" x14ac:dyDescent="0.25">
      <c r="B2861">
        <v>0.22535390403730274</v>
      </c>
      <c r="C2861">
        <f>$F$392</f>
        <v>3.3089203819933286</v>
      </c>
      <c r="D2861">
        <v>0.22535390403730274</v>
      </c>
      <c r="E2861">
        <f>$F$392</f>
        <v>3.3089203819933286</v>
      </c>
    </row>
    <row r="2862" spans="2:5" x14ac:dyDescent="0.25">
      <c r="B2862">
        <v>0.22584045197504518</v>
      </c>
      <c r="C2862">
        <f>$F$393</f>
        <v>3.2443901989825163</v>
      </c>
      <c r="D2862">
        <v>0.22584045197504518</v>
      </c>
      <c r="E2862">
        <f>$F$393</f>
        <v>3.2443901989825163</v>
      </c>
    </row>
    <row r="2863" spans="2:5" x14ac:dyDescent="0.25">
      <c r="B2863">
        <v>0.22632699991278762</v>
      </c>
      <c r="C2863">
        <f>$F$394</f>
        <v>3.180697555011653</v>
      </c>
      <c r="D2863">
        <v>0.22632699991278762</v>
      </c>
      <c r="E2863">
        <f>$F$394</f>
        <v>3.180697555011653</v>
      </c>
    </row>
    <row r="2864" spans="2:5" x14ac:dyDescent="0.25">
      <c r="B2864">
        <v>0.22681354785053007</v>
      </c>
      <c r="C2864">
        <f>$F$395</f>
        <v>3.1178437859206882</v>
      </c>
      <c r="D2864">
        <v>0.22681354785053007</v>
      </c>
      <c r="E2864">
        <f>$F$395</f>
        <v>3.1178437859206882</v>
      </c>
    </row>
    <row r="2865" spans="2:5" x14ac:dyDescent="0.25">
      <c r="B2865">
        <v>0.22730009578827251</v>
      </c>
      <c r="C2865">
        <f>$F$396</f>
        <v>3.0558297987054033</v>
      </c>
      <c r="D2865">
        <v>0.22730009578827251</v>
      </c>
      <c r="E2865">
        <f>$F$396</f>
        <v>3.0558297987054033</v>
      </c>
    </row>
    <row r="2866" spans="2:5" x14ac:dyDescent="0.25">
      <c r="B2866">
        <v>0.22778664372601495</v>
      </c>
      <c r="C2866">
        <f>$F$397</f>
        <v>2.9946560819701045</v>
      </c>
      <c r="D2866">
        <v>0.22778664372601495</v>
      </c>
      <c r="E2866">
        <f>$F$397</f>
        <v>2.9946560819701045</v>
      </c>
    </row>
    <row r="2867" spans="2:5" x14ac:dyDescent="0.25">
      <c r="B2867">
        <v>0.2282731916637574</v>
      </c>
      <c r="C2867">
        <f>$F$398</f>
        <v>2.9343227164197616</v>
      </c>
      <c r="D2867">
        <v>0.2282731916637574</v>
      </c>
      <c r="E2867">
        <f>$F$398</f>
        <v>2.9343227164197616</v>
      </c>
    </row>
    <row r="2868" spans="2:5" x14ac:dyDescent="0.25">
      <c r="B2868">
        <v>0.22875973960149984</v>
      </c>
      <c r="C2868">
        <f>$F$399</f>
        <v>2.8748293853789879</v>
      </c>
      <c r="D2868">
        <v>0.22875973960149984</v>
      </c>
      <c r="E2868">
        <f>$F$399</f>
        <v>2.8748293853789879</v>
      </c>
    </row>
    <row r="2869" spans="2:5" x14ac:dyDescent="0.25">
      <c r="B2869">
        <v>0.22924628753924228</v>
      </c>
      <c r="C2869">
        <f>$F$400</f>
        <v>2.816175385329164</v>
      </c>
      <c r="D2869">
        <v>0.22924628753924228</v>
      </c>
      <c r="E2869">
        <f>$F$400</f>
        <v>2.816175385329164</v>
      </c>
    </row>
    <row r="2870" spans="2:5" x14ac:dyDescent="0.25">
      <c r="B2870">
        <v>0.22973283547698473</v>
      </c>
      <c r="C2870">
        <f>$F$401</f>
        <v>2.7583596364519778</v>
      </c>
      <c r="D2870">
        <v>0.22973283547698473</v>
      </c>
      <c r="E2870">
        <f>$F$401</f>
        <v>2.7583596364519778</v>
      </c>
    </row>
    <row r="2871" spans="2:5" x14ac:dyDescent="0.25">
      <c r="B2871">
        <v>0.23021938341472717</v>
      </c>
      <c r="C2871">
        <f>$F$402</f>
        <v>2.7013806931709472</v>
      </c>
      <c r="D2871">
        <v>0.23021938341472717</v>
      </c>
      <c r="E2871">
        <f>$F$402</f>
        <v>2.7013806931709472</v>
      </c>
    </row>
    <row r="2872" spans="2:5" x14ac:dyDescent="0.25">
      <c r="B2872">
        <v>0.23070593135246961</v>
      </c>
      <c r="C2872">
        <f>$F$403</f>
        <v>2.6452367546803059</v>
      </c>
      <c r="D2872">
        <v>0.23070593135246961</v>
      </c>
      <c r="E2872">
        <f>$F$403</f>
        <v>2.6452367546803059</v>
      </c>
    </row>
    <row r="2873" spans="2:5" x14ac:dyDescent="0.25">
      <c r="B2873">
        <v>0.23119247929021206</v>
      </c>
      <c r="C2873">
        <f>$F$404</f>
        <v>2.5899256754527058</v>
      </c>
      <c r="D2873">
        <v>0.23119247929021206</v>
      </c>
      <c r="E2873">
        <f>$F$404</f>
        <v>2.5899256754527058</v>
      </c>
    </row>
    <row r="2874" spans="2:5" x14ac:dyDescent="0.25">
      <c r="B2874">
        <v>0.2316790272279545</v>
      </c>
      <c r="C2874">
        <f>$F$405</f>
        <v>2.5354449757163762</v>
      </c>
      <c r="D2874">
        <v>0.2316790272279545</v>
      </c>
      <c r="E2874">
        <f>$F$405</f>
        <v>2.5354449757163762</v>
      </c>
    </row>
    <row r="2875" spans="2:5" x14ac:dyDescent="0.25">
      <c r="B2875">
        <v>0.23216557516569694</v>
      </c>
      <c r="C2875">
        <f>$F$406</f>
        <v>2.4817918518937567</v>
      </c>
      <c r="D2875">
        <v>0.23216557516569694</v>
      </c>
      <c r="E2875">
        <f>$F$406</f>
        <v>2.4817918518937567</v>
      </c>
    </row>
    <row r="2876" spans="2:5" x14ac:dyDescent="0.25">
      <c r="B2876">
        <v>0.23265212310343938</v>
      </c>
      <c r="C2876">
        <f>$F$407</f>
        <v>2.4289631869922084</v>
      </c>
      <c r="D2876">
        <v>0.23265212310343938</v>
      </c>
      <c r="E2876">
        <f>$F$407</f>
        <v>2.4289631869922084</v>
      </c>
    </row>
    <row r="2877" spans="2:5" x14ac:dyDescent="0.25">
      <c r="B2877">
        <v>0.23313867104118183</v>
      </c>
      <c r="C2877">
        <f>$F$408</f>
        <v>2.3769555609401913</v>
      </c>
      <c r="D2877">
        <v>0.23313867104118183</v>
      </c>
      <c r="E2877">
        <f>$F$408</f>
        <v>2.3769555609401913</v>
      </c>
    </row>
    <row r="2878" spans="2:5" x14ac:dyDescent="0.25">
      <c r="B2878">
        <v>0.23362521897892427</v>
      </c>
      <c r="C2878">
        <f>$F$409</f>
        <v>2.3257652608598751</v>
      </c>
      <c r="D2878">
        <v>0.23362521897892427</v>
      </c>
      <c r="E2878">
        <f>$F$409</f>
        <v>2.3257652608598751</v>
      </c>
    </row>
    <row r="2879" spans="2:5" x14ac:dyDescent="0.25">
      <c r="B2879">
        <v>0.23411176691666671</v>
      </c>
      <c r="C2879">
        <f>$F$410</f>
        <v>2.2753882912700032</v>
      </c>
      <c r="D2879">
        <v>0.23411176691666671</v>
      </c>
      <c r="E2879">
        <f>$F$410</f>
        <v>2.2753882912700032</v>
      </c>
    </row>
    <row r="2880" spans="2:5" x14ac:dyDescent="0.25">
      <c r="B2880">
        <v>0.23459831485440916</v>
      </c>
      <c r="C2880">
        <f>$F$411</f>
        <v>2.2258203842106381</v>
      </c>
      <c r="D2880">
        <v>0.23459831485440916</v>
      </c>
      <c r="E2880">
        <f>$F$411</f>
        <v>2.2258203842106381</v>
      </c>
    </row>
    <row r="2881" spans="2:5" x14ac:dyDescent="0.25">
      <c r="B2881">
        <v>0.2350848627921516</v>
      </c>
      <c r="C2881">
        <f>$F$412</f>
        <v>2.1770570092844994</v>
      </c>
      <c r="D2881">
        <v>0.2350848627921516</v>
      </c>
      <c r="E2881">
        <f>$F$412</f>
        <v>2.1770570092844994</v>
      </c>
    </row>
    <row r="2882" spans="2:5" x14ac:dyDescent="0.25">
      <c r="B2882">
        <v>0.23557141072989404</v>
      </c>
      <c r="C2882">
        <f>$F$413</f>
        <v>2.1290933836069286</v>
      </c>
      <c r="D2882">
        <v>0.23557141072989404</v>
      </c>
      <c r="E2882">
        <f>$F$413</f>
        <v>2.1290933836069286</v>
      </c>
    </row>
    <row r="2883" spans="2:5" x14ac:dyDescent="0.25">
      <c r="B2883">
        <v>0.23605795866763649</v>
      </c>
      <c r="C2883">
        <f>$F$414</f>
        <v>2.0819244816595117</v>
      </c>
      <c r="D2883">
        <v>0.23605795866763649</v>
      </c>
      <c r="E2883">
        <f>$F$414</f>
        <v>2.0819244816595117</v>
      </c>
    </row>
    <row r="2884" spans="2:5" x14ac:dyDescent="0.25">
      <c r="B2884">
        <v>0.23654450660537893</v>
      </c>
      <c r="C2884">
        <f>$F$415</f>
        <v>2.0355450450405956</v>
      </c>
      <c r="D2884">
        <v>0.23654450660537893</v>
      </c>
      <c r="E2884">
        <f>$F$415</f>
        <v>2.0355450450405956</v>
      </c>
    </row>
    <row r="2885" spans="2:5" x14ac:dyDescent="0.25">
      <c r="B2885">
        <v>0.2370310545431214</v>
      </c>
      <c r="C2885">
        <f>$F$416</f>
        <v>1.989949592107733</v>
      </c>
      <c r="D2885">
        <v>0.2370310545431214</v>
      </c>
      <c r="E2885">
        <f>$F$416</f>
        <v>1.989949592107733</v>
      </c>
    </row>
    <row r="2886" spans="2:5" x14ac:dyDescent="0.25">
      <c r="B2886">
        <v>0.23751760248086384</v>
      </c>
      <c r="C2886">
        <f>$F$417</f>
        <v>1.9451324275062618</v>
      </c>
      <c r="D2886">
        <v>0.23751760248086384</v>
      </c>
      <c r="E2886">
        <f>$F$417</f>
        <v>1.9451324275062618</v>
      </c>
    </row>
    <row r="2887" spans="2:5" x14ac:dyDescent="0.25">
      <c r="B2887">
        <v>0.23800415041860629</v>
      </c>
      <c r="C2887">
        <f>$F$418</f>
        <v>1.9010876515795783</v>
      </c>
      <c r="D2887">
        <v>0.23800415041860629</v>
      </c>
      <c r="E2887">
        <f>$F$418</f>
        <v>1.9010876515795783</v>
      </c>
    </row>
    <row r="2888" spans="2:5" x14ac:dyDescent="0.25">
      <c r="B2888">
        <v>0.23849069835634873</v>
      </c>
      <c r="C2888">
        <f>$F$419</f>
        <v>1.8578091696555683</v>
      </c>
      <c r="D2888">
        <v>0.23849069835634873</v>
      </c>
      <c r="E2888">
        <f>$F$419</f>
        <v>1.8578091696555683</v>
      </c>
    </row>
    <row r="2889" spans="2:5" x14ac:dyDescent="0.25">
      <c r="B2889">
        <v>0.23897724629409117</v>
      </c>
      <c r="C2889">
        <f>$F$420</f>
        <v>1.8152907012054864</v>
      </c>
      <c r="D2889">
        <v>0.23897724629409117</v>
      </c>
      <c r="E2889">
        <f>$F$420</f>
        <v>1.8152907012054864</v>
      </c>
    </row>
    <row r="2890" spans="2:5" x14ac:dyDescent="0.25">
      <c r="B2890">
        <v>0.23946379423183362</v>
      </c>
      <c r="C2890">
        <f>$F$421</f>
        <v>1.7735257888708449</v>
      </c>
      <c r="D2890">
        <v>0.23946379423183362</v>
      </c>
      <c r="E2890">
        <f>$F$421</f>
        <v>1.7735257888708449</v>
      </c>
    </row>
    <row r="2891" spans="2:5" x14ac:dyDescent="0.25">
      <c r="B2891">
        <v>0.23995034216957606</v>
      </c>
      <c r="C2891">
        <f>$F$422</f>
        <v>1.7325078073542315</v>
      </c>
      <c r="D2891">
        <v>0.23995034216957606</v>
      </c>
      <c r="E2891">
        <f>$F$422</f>
        <v>1.7325078073542315</v>
      </c>
    </row>
    <row r="2892" spans="2:5" x14ac:dyDescent="0.25">
      <c r="B2892">
        <v>0.2404368901073185</v>
      </c>
      <c r="C2892">
        <f>$F$423</f>
        <v>1.6922299721706604</v>
      </c>
      <c r="D2892">
        <v>0.2404368901073185</v>
      </c>
      <c r="E2892">
        <f>$F$423</f>
        <v>1.6922299721706604</v>
      </c>
    </row>
    <row r="2893" spans="2:5" x14ac:dyDescent="0.25">
      <c r="B2893">
        <v>0.24092343804506094</v>
      </c>
      <c r="C2893">
        <f>$F$424</f>
        <v>1.6526853482558281</v>
      </c>
      <c r="D2893">
        <v>0.24092343804506094</v>
      </c>
      <c r="E2893">
        <f>$F$424</f>
        <v>1.6526853482558281</v>
      </c>
    </row>
    <row r="2894" spans="2:5" x14ac:dyDescent="0.25">
      <c r="B2894">
        <v>0.24140998598280339</v>
      </c>
      <c r="C2894">
        <f>$F$425</f>
        <v>1.6138668584284055</v>
      </c>
      <c r="D2894">
        <v>0.24140998598280339</v>
      </c>
      <c r="E2894">
        <f>$F$425</f>
        <v>1.6138668584284055</v>
      </c>
    </row>
    <row r="2895" spans="2:5" x14ac:dyDescent="0.25">
      <c r="B2895">
        <v>0.24189653392054583</v>
      </c>
      <c r="C2895">
        <f>$F$426</f>
        <v>1.5757672917034362</v>
      </c>
      <c r="D2895">
        <v>0.24189653392054583</v>
      </c>
      <c r="E2895">
        <f>$F$426</f>
        <v>1.5757672917034362</v>
      </c>
    </row>
    <row r="2896" spans="2:5" x14ac:dyDescent="0.25">
      <c r="B2896">
        <v>0.24238308185828827</v>
      </c>
      <c r="C2896">
        <f>$F$427</f>
        <v>1.5383793114539208</v>
      </c>
      <c r="D2896">
        <v>0.24238308185828827</v>
      </c>
      <c r="E2896">
        <f>$F$427</f>
        <v>1.5383793114539208</v>
      </c>
    </row>
    <row r="2897" spans="2:5" x14ac:dyDescent="0.25">
      <c r="B2897">
        <v>0.24286962979603072</v>
      </c>
      <c r="C2897">
        <f>$F$428</f>
        <v>1.5016954634185586</v>
      </c>
      <c r="D2897">
        <v>0.24286962979603072</v>
      </c>
      <c r="E2897">
        <f>$F$428</f>
        <v>1.5016954634185586</v>
      </c>
    </row>
    <row r="2898" spans="2:5" x14ac:dyDescent="0.25">
      <c r="B2898">
        <v>0.24335617773377316</v>
      </c>
      <c r="C2898">
        <f>$F$429</f>
        <v>1.4657081835533534</v>
      </c>
      <c r="D2898">
        <v>0.24335617773377316</v>
      </c>
      <c r="E2898">
        <f>$F$429</f>
        <v>1.4657081835533534</v>
      </c>
    </row>
    <row r="2899" spans="2:5" x14ac:dyDescent="0.25">
      <c r="B2899">
        <v>0.2438427256715156</v>
      </c>
      <c r="C2899">
        <f>$F$430</f>
        <v>1.4304098057251626</v>
      </c>
      <c r="D2899">
        <v>0.2438427256715156</v>
      </c>
      <c r="E2899">
        <f>$F$430</f>
        <v>1.4304098057251626</v>
      </c>
    </row>
    <row r="2900" spans="2:5" x14ac:dyDescent="0.25">
      <c r="B2900">
        <v>0.24432927360925805</v>
      </c>
      <c r="C2900">
        <f>$F$431</f>
        <v>1.3957925692454014</v>
      </c>
      <c r="D2900">
        <v>0.24432927360925805</v>
      </c>
      <c r="E2900">
        <f>$F$431</f>
        <v>1.3957925692454014</v>
      </c>
    </row>
    <row r="2901" spans="2:5" x14ac:dyDescent="0.25">
      <c r="B2901">
        <v>0.24481582154700049</v>
      </c>
      <c r="C2901">
        <f>$F$432</f>
        <v>1.3618486262425256</v>
      </c>
      <c r="D2901">
        <v>0.24481582154700049</v>
      </c>
      <c r="E2901">
        <f>$F$432</f>
        <v>1.3618486262425256</v>
      </c>
    </row>
    <row r="2902" spans="2:5" x14ac:dyDescent="0.25">
      <c r="B2902">
        <v>0.24530236948474293</v>
      </c>
      <c r="C2902">
        <f>$F$433</f>
        <v>1.3285700488720016</v>
      </c>
      <c r="D2902">
        <v>0.24530236948474293</v>
      </c>
      <c r="E2902">
        <f>$F$433</f>
        <v>1.3285700488720016</v>
      </c>
    </row>
    <row r="2903" spans="2:5" x14ac:dyDescent="0.25">
      <c r="B2903">
        <v>0.24578891742248538</v>
      </c>
      <c r="C2903">
        <f>$F$434</f>
        <v>1.2959488363627294</v>
      </c>
      <c r="D2903">
        <v>0.24578891742248538</v>
      </c>
      <c r="E2903">
        <f>$F$434</f>
        <v>1.2959488363627294</v>
      </c>
    </row>
    <row r="2904" spans="2:5" x14ac:dyDescent="0.25">
      <c r="B2904">
        <v>0.24627546536022782</v>
      </c>
      <c r="C2904">
        <f>$F$435</f>
        <v>1.2639769218989312</v>
      </c>
      <c r="D2904">
        <v>0.24627546536022782</v>
      </c>
      <c r="E2904">
        <f>$F$435</f>
        <v>1.2639769218989312</v>
      </c>
    </row>
    <row r="2905" spans="2:5" x14ac:dyDescent="0.25">
      <c r="B2905">
        <v>0.24676201329797026</v>
      </c>
      <c r="C2905">
        <f>$F$436</f>
        <v>1.2326461793368289</v>
      </c>
      <c r="D2905">
        <v>0.24676201329797026</v>
      </c>
      <c r="E2905">
        <f>$F$436</f>
        <v>1.2326461793368289</v>
      </c>
    </row>
    <row r="2906" spans="2:5" x14ac:dyDescent="0.25">
      <c r="B2906">
        <v>0.2472485612357127</v>
      </c>
      <c r="C2906">
        <f>$F$437</f>
        <v>1.2019484297559251</v>
      </c>
      <c r="D2906">
        <v>0.2472485612357127</v>
      </c>
      <c r="E2906">
        <f>$F$437</f>
        <v>1.2019484297559251</v>
      </c>
    </row>
    <row r="2907" spans="2:5" x14ac:dyDescent="0.25">
      <c r="B2907">
        <v>0.24773510917345515</v>
      </c>
      <c r="C2907">
        <f>$F$438</f>
        <v>1.1718754478442213</v>
      </c>
      <c r="D2907">
        <v>0.24773510917345515</v>
      </c>
      <c r="E2907">
        <f>$F$438</f>
        <v>1.1718754478442213</v>
      </c>
    </row>
    <row r="2908" spans="2:5" x14ac:dyDescent="0.25">
      <c r="B2908">
        <v>0.24822165711119759</v>
      </c>
      <c r="C2908">
        <f>$F$439</f>
        <v>1.1424189681173527</v>
      </c>
      <c r="D2908">
        <v>0.24822165711119759</v>
      </c>
      <c r="E2908">
        <f>$F$439</f>
        <v>1.1424189681173527</v>
      </c>
    </row>
    <row r="2909" spans="2:5" x14ac:dyDescent="0.25">
      <c r="B2909">
        <v>0.24870820504894003</v>
      </c>
      <c r="C2909">
        <f>$F$440</f>
        <v>1.113570690971778</v>
      </c>
      <c r="D2909">
        <v>0.24870820504894003</v>
      </c>
      <c r="E2909">
        <f>$F$440</f>
        <v>1.113570690971778</v>
      </c>
    </row>
    <row r="2910" spans="2:5" x14ac:dyDescent="0.25">
      <c r="B2910">
        <v>0.24919475298668248</v>
      </c>
      <c r="C2910">
        <f>$F$441</f>
        <v>1.0853222885721894</v>
      </c>
      <c r="D2910">
        <v>0.24919475298668248</v>
      </c>
      <c r="E2910">
        <f>$F$441</f>
        <v>1.0853222885721894</v>
      </c>
    </row>
    <row r="2911" spans="2:5" x14ac:dyDescent="0.25">
      <c r="B2911">
        <v>0.24968130092442492</v>
      </c>
      <c r="C2911">
        <f>$F$442</f>
        <v>1.0576654105734979</v>
      </c>
      <c r="D2911">
        <v>0.24968130092442492</v>
      </c>
      <c r="E2911">
        <f>$F$442</f>
        <v>1.0576654105734979</v>
      </c>
    </row>
    <row r="2912" spans="2:5" x14ac:dyDescent="0.25">
      <c r="B2912">
        <v>0.25016784886216736</v>
      </c>
      <c r="C2912">
        <f>$F$443</f>
        <v>1.0305916896779082</v>
      </c>
      <c r="D2912">
        <v>0.25016784886216736</v>
      </c>
      <c r="E2912">
        <f>$F$443</f>
        <v>1.0305916896779082</v>
      </c>
    </row>
    <row r="2913" spans="2:5" x14ac:dyDescent="0.25">
      <c r="B2913">
        <v>0.25065439679990981</v>
      </c>
      <c r="C2913">
        <f>$F$444</f>
        <v>1.0040927470276053</v>
      </c>
      <c r="D2913">
        <v>0.25065439679990981</v>
      </c>
      <c r="E2913">
        <f>$F$444</f>
        <v>1.0040927470276053</v>
      </c>
    </row>
    <row r="2914" spans="2:5" x14ac:dyDescent="0.25">
      <c r="B2914">
        <v>0.25114094473765225</v>
      </c>
      <c r="C2914">
        <f>$F$445</f>
        <v>0.97816019743419114</v>
      </c>
      <c r="D2914">
        <v>0.25114094473765225</v>
      </c>
      <c r="E2914">
        <f>$F$445</f>
        <v>0.97816019743419114</v>
      </c>
    </row>
    <row r="2915" spans="2:5" x14ac:dyDescent="0.25">
      <c r="B2915">
        <v>0.25162749267539469</v>
      </c>
      <c r="C2915">
        <f>$F$446</f>
        <v>0.95278565444561147</v>
      </c>
      <c r="D2915">
        <v>0.25162749267539469</v>
      </c>
      <c r="E2915">
        <f>$F$446</f>
        <v>0.95278565444561147</v>
      </c>
    </row>
    <row r="2916" spans="2:5" x14ac:dyDescent="0.25">
      <c r="B2916">
        <v>0.25211404061313714</v>
      </c>
      <c r="C2916">
        <f>$F$447</f>
        <v>0.92796073525150691</v>
      </c>
      <c r="D2916">
        <v>0.25211404061313714</v>
      </c>
      <c r="E2916">
        <f>$F$447</f>
        <v>0.92796073525150691</v>
      </c>
    </row>
    <row r="2917" spans="2:5" x14ac:dyDescent="0.25">
      <c r="B2917">
        <v>0.25260058855087958</v>
      </c>
      <c r="C2917">
        <f>$F$448</f>
        <v>0.90367706542840909</v>
      </c>
      <c r="D2917">
        <v>0.25260058855087958</v>
      </c>
      <c r="E2917">
        <f>$F$448</f>
        <v>0.90367706542840909</v>
      </c>
    </row>
    <row r="2918" spans="2:5" x14ac:dyDescent="0.25">
      <c r="B2918">
        <v>0.25308713648862202</v>
      </c>
      <c r="C2918">
        <f>$F$449</f>
        <v>0.87992628352598301</v>
      </c>
      <c r="D2918">
        <v>0.25308713648862202</v>
      </c>
      <c r="E2918">
        <f>$F$449</f>
        <v>0.87992628352598301</v>
      </c>
    </row>
    <row r="2919" spans="2:5" x14ac:dyDescent="0.25">
      <c r="B2919">
        <v>0.25357368442636447</v>
      </c>
      <c r="C2919">
        <f>$F$450</f>
        <v>0.85670004549579726</v>
      </c>
      <c r="D2919">
        <v>0.25357368442636447</v>
      </c>
      <c r="E2919">
        <f>$F$450</f>
        <v>0.85670004549579726</v>
      </c>
    </row>
    <row r="2920" spans="2:5" x14ac:dyDescent="0.25">
      <c r="B2920">
        <v>0.25406023236410691</v>
      </c>
      <c r="C2920">
        <f>$F$451</f>
        <v>0.8339900289640233</v>
      </c>
      <c r="D2920">
        <v>0.25406023236410691</v>
      </c>
      <c r="E2920">
        <f>$F$451</f>
        <v>0.8339900289640233</v>
      </c>
    </row>
    <row r="2921" spans="2:5" x14ac:dyDescent="0.25">
      <c r="B2921">
        <v>0.25454678030184935</v>
      </c>
      <c r="C2921">
        <f>$F$452</f>
        <v>0.81178793734978616</v>
      </c>
      <c r="D2921">
        <v>0.25454678030184935</v>
      </c>
      <c r="E2921">
        <f>$F$452</f>
        <v>0.81178793734978616</v>
      </c>
    </row>
    <row r="2922" spans="2:5" x14ac:dyDescent="0.25">
      <c r="B2922">
        <v>0.25503332823959179</v>
      </c>
      <c r="C2922">
        <f>$F$453</f>
        <v>0.79008550383088205</v>
      </c>
      <c r="D2922">
        <v>0.25503332823959179</v>
      </c>
      <c r="E2922">
        <f>$F$453</f>
        <v>0.79008550383088205</v>
      </c>
    </row>
    <row r="2923" spans="2:5" x14ac:dyDescent="0.25">
      <c r="B2923">
        <v>0.25551987617733424</v>
      </c>
      <c r="C2923">
        <f>$F$454</f>
        <v>0.76887449515864814</v>
      </c>
      <c r="D2923">
        <v>0.25551987617733424</v>
      </c>
      <c r="E2923">
        <f>$F$454</f>
        <v>0.76887449515864814</v>
      </c>
    </row>
    <row r="2924" spans="2:5" x14ac:dyDescent="0.25">
      <c r="B2924">
        <v>0.25600642411507668</v>
      </c>
      <c r="C2924">
        <f>$F$455</f>
        <v>0.74814671532391575</v>
      </c>
      <c r="D2924">
        <v>0.25600642411507668</v>
      </c>
      <c r="E2924">
        <f>$F$455</f>
        <v>0.74814671532391575</v>
      </c>
    </row>
    <row r="2925" spans="2:5" x14ac:dyDescent="0.25">
      <c r="B2925">
        <v>0.25649297205281912</v>
      </c>
      <c r="C2925">
        <f>$F$456</f>
        <v>0.72789400907584856</v>
      </c>
      <c r="D2925">
        <v>0.25649297205281912</v>
      </c>
      <c r="E2925">
        <f>$F$456</f>
        <v>0.72789400907584856</v>
      </c>
    </row>
    <row r="2926" spans="2:5" x14ac:dyDescent="0.25">
      <c r="B2926">
        <v>0.25697951999056157</v>
      </c>
      <c r="C2926">
        <f>$F$457</f>
        <v>0.70810826529599336</v>
      </c>
      <c r="D2926">
        <v>0.25697951999056157</v>
      </c>
      <c r="E2926">
        <f>$F$457</f>
        <v>0.70810826529599336</v>
      </c>
    </row>
    <row r="2927" spans="2:5" x14ac:dyDescent="0.25">
      <c r="B2927">
        <v>0.25746606792830401</v>
      </c>
      <c r="C2927">
        <f>$F$458</f>
        <v>0.68878142022948707</v>
      </c>
      <c r="D2927">
        <v>0.25746606792830401</v>
      </c>
      <c r="E2927">
        <f>$F$458</f>
        <v>0.68878142022948707</v>
      </c>
    </row>
    <row r="2928" spans="2:5" x14ac:dyDescent="0.25">
      <c r="B2928">
        <v>0.25795261586604645</v>
      </c>
      <c r="C2928">
        <f>$F$459</f>
        <v>0.66990546057555422</v>
      </c>
      <c r="D2928">
        <v>0.25795261586604645</v>
      </c>
      <c r="E2928">
        <f>$F$459</f>
        <v>0.66990546057555422</v>
      </c>
    </row>
    <row r="2929" spans="2:5" x14ac:dyDescent="0.25">
      <c r="B2929">
        <v>0.2584391638037889</v>
      </c>
      <c r="C2929">
        <f>$F$460</f>
        <v>0.65147242643961367</v>
      </c>
      <c r="D2929">
        <v>0.2584391638037889</v>
      </c>
      <c r="E2929">
        <f>$F$460</f>
        <v>0.65147242643961367</v>
      </c>
    </row>
    <row r="2930" spans="2:5" x14ac:dyDescent="0.25">
      <c r="B2930">
        <v>0.25892571174153134</v>
      </c>
      <c r="C2930">
        <f>$F$461</f>
        <v>0.63347441414932504</v>
      </c>
      <c r="D2930">
        <v>0.25892571174153134</v>
      </c>
      <c r="E2930">
        <f>$F$461</f>
        <v>0.63347441414932504</v>
      </c>
    </row>
    <row r="2931" spans="2:5" x14ac:dyDescent="0.25">
      <c r="B2931">
        <v>0.25941225967927378</v>
      </c>
      <c r="C2931">
        <f>$F$462</f>
        <v>0.61590357893687164</v>
      </c>
      <c r="D2931">
        <v>0.25941225967927378</v>
      </c>
      <c r="E2931">
        <f>$F$462</f>
        <v>0.61590357893687164</v>
      </c>
    </row>
    <row r="2932" spans="2:5" x14ac:dyDescent="0.25">
      <c r="B2932">
        <v>0.25989880761701623</v>
      </c>
      <c r="C2932">
        <f>$F$463</f>
        <v>0.5987521374897733</v>
      </c>
      <c r="D2932">
        <v>0.25989880761701623</v>
      </c>
      <c r="E2932">
        <f>$F$463</f>
        <v>0.5987521374897733</v>
      </c>
    </row>
    <row r="2933" spans="2:5" x14ac:dyDescent="0.25">
      <c r="B2933">
        <v>0.26038535555475867</v>
      </c>
      <c r="C2933">
        <f>$F$464</f>
        <v>0.58201237037282383</v>
      </c>
      <c r="D2933">
        <v>0.26038535555475867</v>
      </c>
      <c r="E2933">
        <f>$F$464</f>
        <v>0.58201237037282383</v>
      </c>
    </row>
    <row r="2934" spans="2:5" x14ac:dyDescent="0.25">
      <c r="B2934">
        <v>0.26087190349250111</v>
      </c>
      <c r="C2934">
        <f>$F$465</f>
        <v>0.56567662432351729</v>
      </c>
      <c r="D2934">
        <v>0.26087190349250111</v>
      </c>
      <c r="E2934">
        <f>$F$465</f>
        <v>0.56567662432351729</v>
      </c>
    </row>
    <row r="2935" spans="2:5" x14ac:dyDescent="0.25">
      <c r="B2935">
        <v>0.26135845143024355</v>
      </c>
      <c r="C2935">
        <f>$F$466</f>
        <v>0.54973731442353835</v>
      </c>
      <c r="D2935">
        <v>0.26135845143024355</v>
      </c>
      <c r="E2935">
        <f>$F$466</f>
        <v>0.54973731442353835</v>
      </c>
    </row>
    <row r="2936" spans="2:5" x14ac:dyDescent="0.25">
      <c r="B2936">
        <v>0.261844999367986</v>
      </c>
      <c r="C2936">
        <f>$F$467</f>
        <v>0.53418692614871921</v>
      </c>
      <c r="D2936">
        <v>0.261844999367986</v>
      </c>
      <c r="E2936">
        <f>$F$467</f>
        <v>0.53418692614871921</v>
      </c>
    </row>
    <row r="2937" spans="2:5" x14ac:dyDescent="0.25">
      <c r="B2937">
        <v>0.26233154730572844</v>
      </c>
      <c r="C2937">
        <f>$F$468</f>
        <v>0.51901801730014974</v>
      </c>
      <c r="D2937">
        <v>0.26233154730572844</v>
      </c>
      <c r="E2937">
        <f>$F$468</f>
        <v>0.51901801730014974</v>
      </c>
    </row>
    <row r="2938" spans="2:5" x14ac:dyDescent="0.25">
      <c r="B2938">
        <v>0.26281809524347088</v>
      </c>
      <c r="C2938">
        <f>$F$469</f>
        <v>0.50422321981896534</v>
      </c>
      <c r="D2938">
        <v>0.26281809524347088</v>
      </c>
      <c r="E2938">
        <f>$F$469</f>
        <v>0.50422321981896534</v>
      </c>
    </row>
    <row r="2939" spans="2:5" x14ac:dyDescent="0.25">
      <c r="B2939">
        <v>0.26330464318121333</v>
      </c>
      <c r="C2939">
        <f>$F$470</f>
        <v>0.48979524148738118</v>
      </c>
      <c r="D2939">
        <v>0.26330464318121333</v>
      </c>
      <c r="E2939">
        <f>$F$470</f>
        <v>0.48979524148738118</v>
      </c>
    </row>
    <row r="2940" spans="2:5" x14ac:dyDescent="0.25">
      <c r="B2940">
        <v>0.26379119111895577</v>
      </c>
      <c r="C2940">
        <f>$F$471</f>
        <v>0.47572686751866422</v>
      </c>
      <c r="D2940">
        <v>0.26379119111895577</v>
      </c>
      <c r="E2940">
        <f>$F$471</f>
        <v>0.47572686751866422</v>
      </c>
    </row>
    <row r="2941" spans="2:5" x14ac:dyDescent="0.25">
      <c r="B2941">
        <v>0.26427773905669821</v>
      </c>
      <c r="C2941">
        <f>$F$472</f>
        <v>0.46201096203849773</v>
      </c>
      <c r="D2941">
        <v>0.26427773905669821</v>
      </c>
      <c r="E2941">
        <f>$F$472</f>
        <v>0.46201096203849773</v>
      </c>
    </row>
    <row r="2942" spans="2:5" x14ac:dyDescent="0.25">
      <c r="B2942">
        <v>0.26476428699444066</v>
      </c>
      <c r="C2942">
        <f>$F$473</f>
        <v>0.44864046946060987</v>
      </c>
      <c r="D2942">
        <v>0.26476428699444066</v>
      </c>
      <c r="E2942">
        <f>$F$473</f>
        <v>0.44864046946060987</v>
      </c>
    </row>
    <row r="2943" spans="2:5" x14ac:dyDescent="0.25">
      <c r="B2943">
        <v>0.26525083493218315</v>
      </c>
      <c r="C2943">
        <f>$F$474</f>
        <v>0.43560841575906234</v>
      </c>
      <c r="D2943">
        <v>0.26525083493218315</v>
      </c>
      <c r="E2943">
        <f>$F$474</f>
        <v>0.43560841575906234</v>
      </c>
    </row>
    <row r="2944" spans="2:5" x14ac:dyDescent="0.25">
      <c r="B2944">
        <v>0.26573738286992554</v>
      </c>
      <c r="C2944">
        <f>$F$475</f>
        <v>0.42290790963999714</v>
      </c>
      <c r="D2944">
        <v>0.26573738286992554</v>
      </c>
      <c r="E2944">
        <f>$F$475</f>
        <v>0.42290790963999714</v>
      </c>
    </row>
    <row r="2945" spans="2:5" x14ac:dyDescent="0.25">
      <c r="B2945">
        <v>0.26622393080766804</v>
      </c>
      <c r="C2945">
        <f>$F$476</f>
        <v>0.41053214361535667</v>
      </c>
      <c r="D2945">
        <v>0.26622393080766804</v>
      </c>
      <c r="E2945">
        <f>$F$476</f>
        <v>0.41053214361535667</v>
      </c>
    </row>
    <row r="2946" spans="2:5" x14ac:dyDescent="0.25">
      <c r="B2946">
        <v>0.26671047874541043</v>
      </c>
      <c r="C2946">
        <f>$F$477</f>
        <v>0.39847439498132875</v>
      </c>
      <c r="D2946">
        <v>0.26671047874541043</v>
      </c>
      <c r="E2946">
        <f>$F$477</f>
        <v>0.39847439498132875</v>
      </c>
    </row>
    <row r="2947" spans="2:5" x14ac:dyDescent="0.25">
      <c r="B2947">
        <v>0.26719702668315293</v>
      </c>
      <c r="C2947">
        <f>$F$478</f>
        <v>0.38672802670402551</v>
      </c>
      <c r="D2947">
        <v>0.26719702668315293</v>
      </c>
      <c r="E2947">
        <f>$F$478</f>
        <v>0.38672802670402551</v>
      </c>
    </row>
    <row r="2948" spans="2:5" x14ac:dyDescent="0.25">
      <c r="B2948">
        <v>0.26768357462089531</v>
      </c>
      <c r="C2948">
        <f>$F$479</f>
        <v>0.37528648821506194</v>
      </c>
      <c r="D2948">
        <v>0.26768357462089531</v>
      </c>
      <c r="E2948">
        <f>$F$479</f>
        <v>0.37528648821506194</v>
      </c>
    </row>
    <row r="2949" spans="2:5" x14ac:dyDescent="0.25">
      <c r="B2949">
        <v>0.26817012255863781</v>
      </c>
      <c r="C2949">
        <f>$F$480</f>
        <v>0.364143316119663</v>
      </c>
      <c r="D2949">
        <v>0.26817012255863781</v>
      </c>
      <c r="E2949">
        <f>$F$480</f>
        <v>0.364143316119663</v>
      </c>
    </row>
    <row r="2950" spans="2:5" x14ac:dyDescent="0.25">
      <c r="B2950">
        <v>0.2686566704963802</v>
      </c>
      <c r="C2950">
        <f>$F$481</f>
        <v>0.3532921348198188</v>
      </c>
      <c r="D2950">
        <v>0.2686566704963802</v>
      </c>
      <c r="E2950">
        <f>$F$481</f>
        <v>0.3532921348198188</v>
      </c>
    </row>
    <row r="2951" spans="2:5" x14ac:dyDescent="0.25">
      <c r="B2951">
        <v>0.2691432184341227</v>
      </c>
      <c r="C2951">
        <f>$F$482</f>
        <v>0.34272665705509908</v>
      </c>
      <c r="D2951">
        <v>0.2691432184341227</v>
      </c>
      <c r="E2951">
        <f>$F$482</f>
        <v>0.34272665705509908</v>
      </c>
    </row>
    <row r="2952" spans="2:5" x14ac:dyDescent="0.25">
      <c r="B2952">
        <v>0.26962976637186509</v>
      </c>
      <c r="C2952">
        <f>$F$483</f>
        <v>0.33244068436371504</v>
      </c>
      <c r="D2952">
        <v>0.26962976637186509</v>
      </c>
      <c r="E2952">
        <f>$F$483</f>
        <v>0.33244068436371504</v>
      </c>
    </row>
    <row r="2953" spans="2:5" x14ac:dyDescent="0.25">
      <c r="B2953">
        <v>0.27011631430960759</v>
      </c>
      <c r="C2953">
        <f>$F$484</f>
        <v>0.32242810746626238</v>
      </c>
      <c r="D2953">
        <v>0.27011631430960759</v>
      </c>
      <c r="E2953">
        <f>$F$484</f>
        <v>0.32242810746626238</v>
      </c>
    </row>
    <row r="2954" spans="2:5" x14ac:dyDescent="0.25">
      <c r="B2954">
        <v>0.27060286224734997</v>
      </c>
      <c r="C2954">
        <f>$F$485</f>
        <v>0.31268290657476572</v>
      </c>
      <c r="D2954">
        <v>0.27060286224734997</v>
      </c>
      <c r="E2954">
        <f>$F$485</f>
        <v>0.31268290657476572</v>
      </c>
    </row>
    <row r="2955" spans="2:5" x14ac:dyDescent="0.25">
      <c r="B2955">
        <v>0.27108941018509247</v>
      </c>
      <c r="C2955">
        <f>$F$486</f>
        <v>0.30319915162942385</v>
      </c>
      <c r="D2955">
        <v>0.27108941018509247</v>
      </c>
      <c r="E2955">
        <f>$F$486</f>
        <v>0.30319915162942385</v>
      </c>
    </row>
    <row r="2956" spans="2:5" x14ac:dyDescent="0.25">
      <c r="B2956">
        <v>0.27157595812283486</v>
      </c>
      <c r="C2956">
        <f>$F$487</f>
        <v>0.29397100246557345</v>
      </c>
      <c r="D2956">
        <v>0.27157595812283486</v>
      </c>
      <c r="E2956">
        <f>$F$487</f>
        <v>0.29397100246557345</v>
      </c>
    </row>
    <row r="2957" spans="2:5" x14ac:dyDescent="0.25">
      <c r="B2957">
        <v>0.27206250606057736</v>
      </c>
      <c r="C2957">
        <f>$F$488</f>
        <v>0.28499270891327338</v>
      </c>
      <c r="D2957">
        <v>0.27206250606057736</v>
      </c>
      <c r="E2957">
        <f>$F$488</f>
        <v>0.28499270891327338</v>
      </c>
    </row>
    <row r="2958" spans="2:5" x14ac:dyDescent="0.25">
      <c r="B2958">
        <v>0.27254905399831975</v>
      </c>
      <c r="C2958">
        <f>$F$489</f>
        <v>0.27625861083192077</v>
      </c>
      <c r="D2958">
        <v>0.27254905399831975</v>
      </c>
      <c r="E2958">
        <f>$F$489</f>
        <v>0.27625861083192077</v>
      </c>
    </row>
    <row r="2959" spans="2:5" x14ac:dyDescent="0.25">
      <c r="B2959">
        <v>0.27303560193606224</v>
      </c>
      <c r="C2959">
        <f>$F$490</f>
        <v>0.26776313808226904</v>
      </c>
      <c r="D2959">
        <v>0.27303560193606224</v>
      </c>
      <c r="E2959">
        <f>$F$490</f>
        <v>0.26776313808226904</v>
      </c>
    </row>
    <row r="2960" spans="2:5" x14ac:dyDescent="0.25">
      <c r="B2960">
        <v>0.27352214987380463</v>
      </c>
      <c r="C2960">
        <f>$F$491</f>
        <v>0.25950081043821238</v>
      </c>
      <c r="D2960">
        <v>0.27352214987380463</v>
      </c>
      <c r="E2960">
        <f>$F$491</f>
        <v>0.25950081043821238</v>
      </c>
    </row>
    <row r="2961" spans="2:5" x14ac:dyDescent="0.25">
      <c r="B2961">
        <v>0.27400869781154713</v>
      </c>
      <c r="C2961">
        <f>$F$492</f>
        <v>0.25146623744059071</v>
      </c>
      <c r="D2961">
        <v>0.27400869781154713</v>
      </c>
      <c r="E2961">
        <f>$F$492</f>
        <v>0.25146623744059071</v>
      </c>
    </row>
    <row r="2962" spans="2:5" x14ac:dyDescent="0.25">
      <c r="B2962">
        <v>0.27449524574928952</v>
      </c>
      <c r="C2962">
        <f>$F$493</f>
        <v>0.24365411819535485</v>
      </c>
      <c r="D2962">
        <v>0.27449524574928952</v>
      </c>
      <c r="E2962">
        <f>$F$493</f>
        <v>0.24365411819535485</v>
      </c>
    </row>
    <row r="2963" spans="2:5" x14ac:dyDescent="0.25">
      <c r="B2963">
        <v>0.27498179368703202</v>
      </c>
      <c r="C2963">
        <f>$F$494</f>
        <v>0.23605924111828774</v>
      </c>
      <c r="D2963">
        <v>0.27498179368703202</v>
      </c>
      <c r="E2963">
        <f>$F$494</f>
        <v>0.23605924111828774</v>
      </c>
    </row>
    <row r="2964" spans="2:5" x14ac:dyDescent="0.25">
      <c r="B2964">
        <v>0.2754683416247744</v>
      </c>
      <c r="C2964">
        <f>$F$495</f>
        <v>0.2286764836284931</v>
      </c>
      <c r="D2964">
        <v>0.2754683416247744</v>
      </c>
      <c r="E2964">
        <f>$F$495</f>
        <v>0.2286764836284931</v>
      </c>
    </row>
    <row r="2965" spans="2:5" x14ac:dyDescent="0.25">
      <c r="B2965">
        <v>0.2759548895625169</v>
      </c>
      <c r="C2965">
        <f>$F$496</f>
        <v>0.22150081179282746</v>
      </c>
      <c r="D2965">
        <v>0.2759548895625169</v>
      </c>
      <c r="E2965">
        <f>$F$496</f>
        <v>0.22150081179282746</v>
      </c>
    </row>
    <row r="2966" spans="2:5" x14ac:dyDescent="0.25">
      <c r="B2966">
        <v>0.27644143750025929</v>
      </c>
      <c r="C2966">
        <f>$F$497</f>
        <v>0.21452727992340051</v>
      </c>
      <c r="D2966">
        <v>0.27644143750025929</v>
      </c>
      <c r="E2966">
        <f>$F$497</f>
        <v>0.21452727992340051</v>
      </c>
    </row>
    <row r="2967" spans="2:5" x14ac:dyDescent="0.25">
      <c r="B2967">
        <v>0.27692798543800179</v>
      </c>
      <c r="C2967">
        <f>$F$498</f>
        <v>0.20775103013021123</v>
      </c>
      <c r="D2967">
        <v>0.27692798543800179</v>
      </c>
      <c r="E2967">
        <f>$F$498</f>
        <v>0.20775103013021123</v>
      </c>
    </row>
    <row r="2968" spans="2:5" x14ac:dyDescent="0.25">
      <c r="B2968">
        <v>0.27741453337574418</v>
      </c>
      <c r="C2968">
        <f>$F$499</f>
        <v>0.20116729183101367</v>
      </c>
      <c r="D2968">
        <v>0.27741453337574418</v>
      </c>
      <c r="E2968">
        <f>$F$499</f>
        <v>0.20116729183101367</v>
      </c>
    </row>
    <row r="2969" spans="2:5" x14ac:dyDescent="0.25">
      <c r="B2969">
        <v>0.27790108131348668</v>
      </c>
      <c r="C2969">
        <f>$F$500</f>
        <v>0.19477138122037529</v>
      </c>
      <c r="D2969">
        <v>0.27790108131348668</v>
      </c>
      <c r="E2969">
        <f>$F$500</f>
        <v>0.19477138122037529</v>
      </c>
    </row>
    <row r="2970" spans="2:5" x14ac:dyDescent="0.25">
      <c r="B2970">
        <v>0.27838762925122906</v>
      </c>
      <c r="C2970">
        <f>$F$501</f>
        <v>0.18855870069993166</v>
      </c>
      <c r="D2970">
        <v>0.27838762925122906</v>
      </c>
      <c r="E2970">
        <f>$F$501</f>
        <v>0.18855870069993166</v>
      </c>
    </row>
    <row r="2971" spans="2:5" x14ac:dyDescent="0.25">
      <c r="B2971">
        <v>0.27887417718897156</v>
      </c>
      <c r="C2971">
        <f>$F$502</f>
        <v>0.18252473827174667</v>
      </c>
      <c r="D2971">
        <v>0.27887417718897156</v>
      </c>
      <c r="E2971">
        <f>$F$502</f>
        <v>0.18252473827174667</v>
      </c>
    </row>
    <row r="2972" spans="2:5" x14ac:dyDescent="0.25">
      <c r="B2972">
        <v>0.27936072512671395</v>
      </c>
      <c r="C2972">
        <f>$F$503</f>
        <v>0.17666506689667968</v>
      </c>
      <c r="D2972">
        <v>0.27936072512671395</v>
      </c>
      <c r="E2972">
        <f>$F$503</f>
        <v>0.17666506689667968</v>
      </c>
    </row>
    <row r="2973" spans="2:5" x14ac:dyDescent="0.25">
      <c r="B2973">
        <v>0.27984727306445645</v>
      </c>
      <c r="C2973">
        <f>$F$504</f>
        <v>0.17097534381959262</v>
      </c>
      <c r="D2973">
        <v>0.27984727306445645</v>
      </c>
      <c r="E2973">
        <f>$F$504</f>
        <v>0.17097534381959262</v>
      </c>
    </row>
    <row r="2974" spans="2:5" x14ac:dyDescent="0.25">
      <c r="B2974">
        <v>0.28033382100219884</v>
      </c>
      <c r="C2974">
        <f>$F$505</f>
        <v>0.16545130986321741</v>
      </c>
      <c r="D2974">
        <v>0.28033382100219884</v>
      </c>
      <c r="E2974">
        <f>$F$505</f>
        <v>0.16545130986321741</v>
      </c>
    </row>
    <row r="2975" spans="2:5" x14ac:dyDescent="0.25">
      <c r="B2975">
        <v>0.28082036893994133</v>
      </c>
      <c r="C2975">
        <f>$F$506</f>
        <v>0.16008878869242252</v>
      </c>
      <c r="D2975">
        <v>0.28082036893994133</v>
      </c>
      <c r="E2975">
        <f>$F$506</f>
        <v>0.16008878869242252</v>
      </c>
    </row>
    <row r="2976" spans="2:5" x14ac:dyDescent="0.25">
      <c r="B2976">
        <v>0.28130691687768372</v>
      </c>
      <c r="C2976">
        <f>$F$507</f>
        <v>0.15488368605062602</v>
      </c>
      <c r="D2976">
        <v>0.28130691687768372</v>
      </c>
      <c r="E2976">
        <f>$F$507</f>
        <v>0.15488368605062602</v>
      </c>
    </row>
    <row r="2977" spans="2:5" x14ac:dyDescent="0.25">
      <c r="B2977">
        <v>0.28179346481542622</v>
      </c>
      <c r="C2977">
        <f>$F$508</f>
        <v>0.1498319889700131</v>
      </c>
      <c r="D2977">
        <v>0.28179346481542622</v>
      </c>
      <c r="E2977">
        <f>$F$508</f>
        <v>0.1498319889700131</v>
      </c>
    </row>
    <row r="2978" spans="2:5" x14ac:dyDescent="0.25">
      <c r="B2978">
        <v>0.28228001275316861</v>
      </c>
      <c r="C2978">
        <f>$F$509</f>
        <v>0.14492976495720328</v>
      </c>
      <c r="D2978">
        <v>0.28228001275316861</v>
      </c>
      <c r="E2978">
        <f>$F$509</f>
        <v>0.14492976495720328</v>
      </c>
    </row>
    <row r="2979" spans="2:5" x14ac:dyDescent="0.25">
      <c r="B2979">
        <v>0.28276656069091111</v>
      </c>
      <c r="C2979">
        <f>$F$510</f>
        <v>0.14017316115595654</v>
      </c>
      <c r="D2979">
        <v>0.28276656069091111</v>
      </c>
      <c r="E2979">
        <f>$F$510</f>
        <v>0.14017316115595654</v>
      </c>
    </row>
    <row r="2980" spans="2:5" x14ac:dyDescent="0.25">
      <c r="B2980">
        <v>0.28325310862865349</v>
      </c>
      <c r="C2980">
        <f>$F$511</f>
        <v>0.13555840348847503</v>
      </c>
      <c r="D2980">
        <v>0.28325310862865349</v>
      </c>
      <c r="E2980">
        <f>$F$511</f>
        <v>0.13555840348847503</v>
      </c>
    </row>
    <row r="2981" spans="2:5" x14ac:dyDescent="0.25">
      <c r="B2981">
        <v>0.28373965656639599</v>
      </c>
      <c r="C2981">
        <f>$F$512</f>
        <v>0.13108179577679449</v>
      </c>
      <c r="D2981">
        <v>0.28373965656639599</v>
      </c>
      <c r="E2981">
        <f>$F$512</f>
        <v>0.13108179577679449</v>
      </c>
    </row>
    <row r="2982" spans="2:5" x14ac:dyDescent="0.25">
      <c r="B2982">
        <v>0.28422620450413838</v>
      </c>
      <c r="C2982">
        <f>$F$513</f>
        <v>0.12673971884577045</v>
      </c>
      <c r="D2982">
        <v>0.28422620450413838</v>
      </c>
      <c r="E2982">
        <f>$F$513</f>
        <v>0.12673971884577045</v>
      </c>
    </row>
    <row r="2983" spans="2:5" x14ac:dyDescent="0.25">
      <c r="B2983">
        <v>0.28471275244188088</v>
      </c>
      <c r="C2983">
        <f>$F$514</f>
        <v>0.12252862960901502</v>
      </c>
      <c r="D2983">
        <v>0.28471275244188088</v>
      </c>
      <c r="E2983">
        <f>$F$514</f>
        <v>0.12252862960901502</v>
      </c>
    </row>
    <row r="2984" spans="2:5" x14ac:dyDescent="0.25">
      <c r="B2984">
        <v>0.28519930037962327</v>
      </c>
      <c r="C2984">
        <f>$F$515</f>
        <v>0.1184450601392589</v>
      </c>
      <c r="D2984">
        <v>0.28519930037962327</v>
      </c>
      <c r="E2984">
        <f>$F$515</f>
        <v>0.1184450601392589</v>
      </c>
    </row>
    <row r="2985" spans="2:5" x14ac:dyDescent="0.25">
      <c r="B2985">
        <v>0.28568584831736576</v>
      </c>
      <c r="C2985">
        <f>$F$516</f>
        <v>0.1144856167244024</v>
      </c>
      <c r="D2985">
        <v>0.28568584831736576</v>
      </c>
      <c r="E2985">
        <f>$F$516</f>
        <v>0.1144856167244024</v>
      </c>
    </row>
    <row r="2986" spans="2:5" x14ac:dyDescent="0.25">
      <c r="B2986">
        <v>0.28617239625510815</v>
      </c>
      <c r="C2986">
        <f>$F$517</f>
        <v>0.11064697891060096</v>
      </c>
      <c r="D2986">
        <v>0.28617239625510815</v>
      </c>
      <c r="E2986">
        <f>$F$517</f>
        <v>0.11064697891060096</v>
      </c>
    </row>
    <row r="2987" spans="2:5" x14ac:dyDescent="0.25">
      <c r="B2987">
        <v>0.28665894419285065</v>
      </c>
      <c r="C2987">
        <f>$F$518</f>
        <v>0.10692589853362951</v>
      </c>
      <c r="D2987">
        <v>0.28665894419285065</v>
      </c>
      <c r="E2987">
        <f>$F$518</f>
        <v>0.10692589853362951</v>
      </c>
    </row>
    <row r="2988" spans="2:5" x14ac:dyDescent="0.25">
      <c r="B2988">
        <v>0.28714549213059304</v>
      </c>
      <c r="C2988">
        <f>$F$519</f>
        <v>0.10331919873976447</v>
      </c>
      <c r="D2988">
        <v>0.28714549213059304</v>
      </c>
      <c r="E2988">
        <f>$F$519</f>
        <v>0.10331919873976447</v>
      </c>
    </row>
    <row r="2989" spans="2:5" x14ac:dyDescent="0.25">
      <c r="B2989">
        <v>0.28763204006833554</v>
      </c>
      <c r="C2989">
        <f>$F$520</f>
        <v>9.9823772997335469E-2</v>
      </c>
      <c r="D2989">
        <v>0.28763204006833554</v>
      </c>
      <c r="E2989">
        <f>$F$520</f>
        <v>9.9823772997335469E-2</v>
      </c>
    </row>
    <row r="2990" spans="2:5" x14ac:dyDescent="0.25">
      <c r="B2990">
        <v>0.28811858800607792</v>
      </c>
      <c r="C2990">
        <f>$F$521</f>
        <v>9.6436584100120945E-2</v>
      </c>
      <c r="D2990">
        <v>0.28811858800607792</v>
      </c>
      <c r="E2990">
        <f>$F$521</f>
        <v>9.6436584100120945E-2</v>
      </c>
    </row>
    <row r="2991" spans="2:5" x14ac:dyDescent="0.25">
      <c r="B2991">
        <v>0.28860513594382042</v>
      </c>
      <c r="C2991">
        <f>$F$522</f>
        <v>9.3154663163662846E-2</v>
      </c>
      <c r="D2991">
        <v>0.28860513594382042</v>
      </c>
      <c r="E2991">
        <f>$F$522</f>
        <v>9.3154663163662846E-2</v>
      </c>
    </row>
    <row r="2992" spans="2:5" x14ac:dyDescent="0.25">
      <c r="B2992">
        <v>0.28909168388156281</v>
      </c>
      <c r="C2992">
        <f>$F$523</f>
        <v>8.997510861559313E-2</v>
      </c>
      <c r="D2992">
        <v>0.28909168388156281</v>
      </c>
      <c r="E2992">
        <f>$F$523</f>
        <v>8.997510861559313E-2</v>
      </c>
    </row>
    <row r="2993" spans="2:5" x14ac:dyDescent="0.25">
      <c r="B2993">
        <v>0.28957823181930531</v>
      </c>
      <c r="C2993">
        <f>$F$524</f>
        <v>8.6895085180969056E-2</v>
      </c>
      <c r="D2993">
        <v>0.28957823181930531</v>
      </c>
      <c r="E2993">
        <f>$F$524</f>
        <v>8.6895085180969056E-2</v>
      </c>
    </row>
    <row r="2994" spans="2:5" x14ac:dyDescent="0.25">
      <c r="B2994">
        <v>0.2900647797570477</v>
      </c>
      <c r="C2994">
        <f>$F$525</f>
        <v>8.3911822863633398E-2</v>
      </c>
      <c r="D2994">
        <v>0.2900647797570477</v>
      </c>
      <c r="E2994">
        <f>$F$525</f>
        <v>8.3911822863633398E-2</v>
      </c>
    </row>
    <row r="2995" spans="2:5" x14ac:dyDescent="0.25">
      <c r="B2995">
        <v>0.2905513276947902</v>
      </c>
      <c r="C2995">
        <f>$F$526</f>
        <v>8.1022615924532929E-2</v>
      </c>
      <c r="D2995">
        <v>0.2905513276947902</v>
      </c>
      <c r="E2995">
        <f>$F$526</f>
        <v>8.1022615924532929E-2</v>
      </c>
    </row>
    <row r="2996" spans="2:5" x14ac:dyDescent="0.25">
      <c r="B2996">
        <v>0.29103787563253258</v>
      </c>
      <c r="C2996">
        <f>$F$527</f>
        <v>7.8224821857929783E-2</v>
      </c>
      <c r="D2996">
        <v>0.29103787563253258</v>
      </c>
      <c r="E2996">
        <f>$F$527</f>
        <v>7.8224821857929783E-2</v>
      </c>
    </row>
    <row r="2997" spans="2:5" x14ac:dyDescent="0.25">
      <c r="B2997">
        <v>0.29152442357027508</v>
      </c>
      <c r="C2997">
        <f>$F$528</f>
        <v>7.5515860366360793E-2</v>
      </c>
      <c r="D2997">
        <v>0.29152442357027508</v>
      </c>
      <c r="E2997">
        <f>$F$528</f>
        <v>7.5515860366360793E-2</v>
      </c>
    </row>
    <row r="2998" spans="2:5" x14ac:dyDescent="0.25">
      <c r="B2998">
        <v>0.29201097150801747</v>
      </c>
      <c r="C2998">
        <f>$F$529</f>
        <v>7.2893212335220739E-2</v>
      </c>
      <c r="D2998">
        <v>0.29201097150801747</v>
      </c>
      <c r="E2998">
        <f>$F$529</f>
        <v>7.2893212335220739E-2</v>
      </c>
    </row>
    <row r="2999" spans="2:5" x14ac:dyDescent="0.25">
      <c r="B2999">
        <v>0.29249751944575997</v>
      </c>
      <c r="C2999">
        <f>$F$530</f>
        <v>7.0354418807759014E-2</v>
      </c>
      <c r="D2999">
        <v>0.29249751944575997</v>
      </c>
      <c r="E2999">
        <f>$F$530</f>
        <v>7.0354418807759014E-2</v>
      </c>
    </row>
    <row r="3000" spans="2:5" x14ac:dyDescent="0.25">
      <c r="B3000">
        <v>0.29298406738350241</v>
      </c>
      <c r="C3000">
        <f>$F$531</f>
        <v>6.7897079961277293E-2</v>
      </c>
      <c r="D3000">
        <v>0.29298406738350241</v>
      </c>
      <c r="E3000">
        <f>$F$531</f>
        <v>6.7897079961277293E-2</v>
      </c>
    </row>
    <row r="3001" spans="2:5" x14ac:dyDescent="0.25">
      <c r="B3001">
        <v>0.29347061532124485</v>
      </c>
      <c r="C3001">
        <f>$F$532</f>
        <v>6.5518854085269404E-2</v>
      </c>
      <c r="D3001">
        <v>0.29347061532124485</v>
      </c>
      <c r="E3001">
        <f>$F$532</f>
        <v>6.5518854085269404E-2</v>
      </c>
    </row>
    <row r="3002" spans="2:5" x14ac:dyDescent="0.25">
      <c r="B3002">
        <v>0.2939571632589873</v>
      </c>
      <c r="C3002">
        <f>$F$533</f>
        <v>6.321745656220866E-2</v>
      </c>
      <c r="D3002">
        <v>0.2939571632589873</v>
      </c>
      <c r="E3002">
        <f>$F$533</f>
        <v>6.321745656220866E-2</v>
      </c>
    </row>
    <row r="3003" spans="2:5" x14ac:dyDescent="0.25">
      <c r="B3003">
        <v>0.29444371119672974</v>
      </c>
      <c r="C3003">
        <f>$F$534</f>
        <v>6.0990658851681756E-2</v>
      </c>
      <c r="D3003">
        <v>0.29444371119672974</v>
      </c>
      <c r="E3003">
        <f>$F$534</f>
        <v>6.0990658851681756E-2</v>
      </c>
    </row>
    <row r="3004" spans="2:5" x14ac:dyDescent="0.25">
      <c r="B3004">
        <v>0.29493025913447218</v>
      </c>
      <c r="C3004">
        <f>$F$535</f>
        <v>5.8836287478499887E-2</v>
      </c>
      <c r="D3004">
        <v>0.29493025913447218</v>
      </c>
      <c r="E3004">
        <f>$F$535</f>
        <v>5.8836287478499887E-2</v>
      </c>
    </row>
    <row r="3005" spans="2:5" x14ac:dyDescent="0.25">
      <c r="B3005">
        <v>0.29541680707221463</v>
      </c>
      <c r="C3005">
        <f>$F$536</f>
        <v>5.6752223025407479E-2</v>
      </c>
      <c r="D3005">
        <v>0.29541680707221463</v>
      </c>
      <c r="E3005">
        <f>$F$536</f>
        <v>5.6752223025407479E-2</v>
      </c>
    </row>
    <row r="3006" spans="2:5" x14ac:dyDescent="0.25">
      <c r="B3006">
        <v>0.29590335500995707</v>
      </c>
      <c r="C3006">
        <f>$F$537</f>
        <v>5.4736399130983021E-2</v>
      </c>
      <c r="D3006">
        <v>0.29590335500995707</v>
      </c>
      <c r="E3006">
        <f>$F$537</f>
        <v>5.4736399130983021E-2</v>
      </c>
    </row>
    <row r="3007" spans="2:5" x14ac:dyDescent="0.25">
      <c r="B3007">
        <v>0.29638990294769951</v>
      </c>
      <c r="C3007">
        <f>$F$538</f>
        <v>5.2786801493291451E-2</v>
      </c>
      <c r="D3007">
        <v>0.29638990294769951</v>
      </c>
      <c r="E3007">
        <f>$F$538</f>
        <v>5.2786801493291451E-2</v>
      </c>
    </row>
    <row r="3008" spans="2:5" x14ac:dyDescent="0.25">
      <c r="B3008">
        <v>0.29687645088544196</v>
      </c>
      <c r="C3008">
        <f>$F$539</f>
        <v>5.0901466879814658E-2</v>
      </c>
      <c r="D3008">
        <v>0.29687645088544196</v>
      </c>
      <c r="E3008">
        <f>$F$539</f>
        <v>5.0901466879814658E-2</v>
      </c>
    </row>
    <row r="3009" spans="2:5" x14ac:dyDescent="0.25">
      <c r="B3009">
        <v>0.2973629988231844</v>
      </c>
      <c r="C3009">
        <f>$F$540</f>
        <v>4.907848214416221E-2</v>
      </c>
      <c r="D3009">
        <v>0.2973629988231844</v>
      </c>
      <c r="E3009">
        <f>$F$540</f>
        <v>4.907848214416221E-2</v>
      </c>
    </row>
    <row r="3010" spans="2:5" x14ac:dyDescent="0.25">
      <c r="B3010">
        <v>0.29784954676092684</v>
      </c>
      <c r="C3010">
        <f>$F$541</f>
        <v>4.7315983250038766E-2</v>
      </c>
      <c r="D3010">
        <v>0.29784954676092684</v>
      </c>
      <c r="E3010">
        <f>$F$541</f>
        <v>4.7315983250038766E-2</v>
      </c>
    </row>
    <row r="3011" spans="2:5" x14ac:dyDescent="0.25">
      <c r="B3011">
        <v>0.29833609469866929</v>
      </c>
      <c r="C3011">
        <f>$F$542</f>
        <v>4.561215430292255E-2</v>
      </c>
      <c r="D3011">
        <v>0.29833609469866929</v>
      </c>
      <c r="E3011">
        <f>$F$542</f>
        <v>4.561215430292255E-2</v>
      </c>
    </row>
    <row r="3012" spans="2:5" x14ac:dyDescent="0.25">
      <c r="B3012">
        <v>0.29882264263641173</v>
      </c>
      <c r="C3012">
        <f>$F$543</f>
        <v>4.3965226589875075E-2</v>
      </c>
      <c r="D3012">
        <v>0.29882264263641173</v>
      </c>
      <c r="E3012">
        <f>$F$543</f>
        <v>4.3965226589875075E-2</v>
      </c>
    </row>
    <row r="3013" spans="2:5" x14ac:dyDescent="0.25">
      <c r="B3013">
        <v>0.29930919057415417</v>
      </c>
      <c r="C3013">
        <f>$F$544</f>
        <v>4.2373477627876001E-2</v>
      </c>
      <c r="D3013">
        <v>0.29930919057415417</v>
      </c>
      <c r="E3013">
        <f>$F$544</f>
        <v>4.2373477627876001E-2</v>
      </c>
    </row>
    <row r="3014" spans="2:5" x14ac:dyDescent="0.25">
      <c r="B3014">
        <v>0.29979573851189661</v>
      </c>
      <c r="C3014">
        <f>$F$545</f>
        <v>4.0835230221060538E-2</v>
      </c>
      <c r="D3014">
        <v>0.29979573851189661</v>
      </c>
      <c r="E3014">
        <f>$F$545</f>
        <v>4.0835230221060538E-2</v>
      </c>
    </row>
    <row r="3015" spans="2:5" x14ac:dyDescent="0.25">
      <c r="B3015">
        <v>1</v>
      </c>
      <c r="C3015">
        <f>$F$546</f>
        <v>0</v>
      </c>
      <c r="D3015">
        <v>1</v>
      </c>
      <c r="E3015">
        <f>$F$546</f>
        <v>0</v>
      </c>
    </row>
    <row r="3016" spans="2:5" x14ac:dyDescent="0.25">
      <c r="B3016">
        <v>1</v>
      </c>
      <c r="C3016">
        <f>$F$547</f>
        <v>0</v>
      </c>
      <c r="D3016">
        <v>1</v>
      </c>
      <c r="E3016">
        <f>$F$547</f>
        <v>0</v>
      </c>
    </row>
    <row r="3018" spans="2:5" x14ac:dyDescent="0.25">
      <c r="C3018">
        <f>1E-200</f>
        <v>9.9999999999999998E-201</v>
      </c>
      <c r="E3018">
        <f>1E-200</f>
        <v>9.9999999999999998E-201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06"/>
  <sheetViews>
    <sheetView workbookViewId="0">
      <selection activeCell="O1" sqref="O1"/>
    </sheetView>
  </sheetViews>
  <sheetFormatPr defaultColWidth="15.7109375" defaultRowHeight="15" x14ac:dyDescent="0.25"/>
  <cols>
    <col min="1" max="3" width="9.140625" customWidth="1"/>
    <col min="4" max="4" width="15.7109375" customWidth="1"/>
    <col min="5" max="12" width="9.140625" customWidth="1"/>
  </cols>
  <sheetData>
    <row r="3" spans="2:5" ht="14.45" x14ac:dyDescent="0.3">
      <c r="B3" s="8" t="s">
        <v>9</v>
      </c>
    </row>
    <row r="4" spans="2:5" ht="14.45" x14ac:dyDescent="0.3">
      <c r="C4" t="s">
        <v>25</v>
      </c>
      <c r="E4">
        <v>10</v>
      </c>
    </row>
    <row r="5" spans="2:5" ht="14.45" x14ac:dyDescent="0.3">
      <c r="C5" t="s">
        <v>24</v>
      </c>
      <c r="E5">
        <v>0.15</v>
      </c>
    </row>
    <row r="7" spans="2:5" ht="14.45" x14ac:dyDescent="0.3">
      <c r="B7" s="8" t="s">
        <v>19</v>
      </c>
    </row>
    <row r="8" spans="2:5" ht="14.45" x14ac:dyDescent="0.3">
      <c r="C8" t="s">
        <v>26</v>
      </c>
      <c r="E8">
        <f ca="1">_xll.RiskNegbin(E4+1,E5)</f>
        <v>52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33</v>
      </c>
      <c r="B34" s="3">
        <v>2.5000000000000001E-2</v>
      </c>
      <c r="E34" s="1">
        <v>0</v>
      </c>
      <c r="F34" s="3">
        <v>8.6497558593750316E-10</v>
      </c>
    </row>
    <row r="35" spans="1:6" x14ac:dyDescent="0.25">
      <c r="A35" s="1">
        <v>99</v>
      </c>
      <c r="B35" s="3">
        <v>2.5000000000000001E-2</v>
      </c>
      <c r="E35" s="1">
        <v>1</v>
      </c>
      <c r="F35" s="3">
        <v>8.0875217285156362E-9</v>
      </c>
    </row>
    <row r="36" spans="1:6" x14ac:dyDescent="0.25">
      <c r="A36" s="1">
        <v>16.5</v>
      </c>
      <c r="B36" s="3">
        <v>2.5000000000000001E-2</v>
      </c>
      <c r="E36" s="1">
        <v>2</v>
      </c>
      <c r="F36" s="3">
        <v>4.124636081542981E-8</v>
      </c>
    </row>
    <row r="37" spans="1:6" x14ac:dyDescent="0.25">
      <c r="A37" s="1">
        <v>66</v>
      </c>
      <c r="B37" s="3">
        <v>2.5000000000000001E-2</v>
      </c>
      <c r="E37" s="1">
        <v>3</v>
      </c>
      <c r="F37" s="3">
        <v>1.5192409567016628E-7</v>
      </c>
    </row>
    <row r="38" spans="1:6" x14ac:dyDescent="0.25">
      <c r="A38" s="2">
        <v>119.5</v>
      </c>
      <c r="B38" s="4">
        <v>2.5000000000000001E-2</v>
      </c>
      <c r="E38" s="1">
        <v>4</v>
      </c>
      <c r="F38" s="3">
        <v>4.5197418461874346E-7</v>
      </c>
    </row>
    <row r="39" spans="1:6" x14ac:dyDescent="0.25">
      <c r="E39" s="1">
        <v>5</v>
      </c>
      <c r="F39" s="3">
        <v>1.1525341707777965E-6</v>
      </c>
    </row>
    <row r="40" spans="1:6" x14ac:dyDescent="0.25">
      <c r="E40" s="1">
        <v>6</v>
      </c>
      <c r="F40" s="3">
        <v>2.6124107870963399E-6</v>
      </c>
    </row>
    <row r="41" spans="1:6" x14ac:dyDescent="0.25">
      <c r="E41" s="1">
        <v>7</v>
      </c>
      <c r="F41" s="3">
        <v>5.3927622676488686E-6</v>
      </c>
    </row>
    <row r="42" spans="1:6" x14ac:dyDescent="0.25">
      <c r="E42" s="1">
        <v>8</v>
      </c>
      <c r="F42" s="3">
        <v>1.0313657836878464E-5</v>
      </c>
    </row>
    <row r="43" spans="1:6" x14ac:dyDescent="0.25">
      <c r="E43" s="1">
        <v>9</v>
      </c>
      <c r="F43" s="3">
        <v>1.8507286007287465E-5</v>
      </c>
    </row>
    <row r="44" spans="1:6" x14ac:dyDescent="0.25">
      <c r="E44" s="1">
        <v>10</v>
      </c>
      <c r="F44" s="3">
        <v>3.1462386212388694E-5</v>
      </c>
    </row>
    <row r="45" spans="1:6" x14ac:dyDescent="0.25">
      <c r="E45" s="1">
        <v>11</v>
      </c>
      <c r="F45" s="3">
        <v>5.1054872171921642E-5</v>
      </c>
    </row>
    <row r="46" spans="1:6" x14ac:dyDescent="0.25">
      <c r="E46" s="1">
        <v>12</v>
      </c>
      <c r="F46" s="3">
        <v>7.9560509134577926E-5</v>
      </c>
    </row>
    <row r="47" spans="1:6" x14ac:dyDescent="0.25">
      <c r="E47" s="1">
        <v>13</v>
      </c>
      <c r="F47" s="3">
        <v>1.1964676566007679E-4</v>
      </c>
    </row>
    <row r="48" spans="1:6" x14ac:dyDescent="0.25">
      <c r="E48" s="1">
        <v>14</v>
      </c>
      <c r="F48" s="3">
        <v>1.7434242996182609E-4</v>
      </c>
    </row>
    <row r="49" spans="5:6" x14ac:dyDescent="0.25">
      <c r="E49" s="1">
        <v>15</v>
      </c>
      <c r="F49" s="3">
        <v>2.4698510911258704E-4</v>
      </c>
    </row>
    <row r="50" spans="5:6" x14ac:dyDescent="0.25">
      <c r="E50" s="1">
        <v>16</v>
      </c>
      <c r="F50" s="3">
        <v>3.4114818196176087E-4</v>
      </c>
    </row>
    <row r="51" spans="5:6" x14ac:dyDescent="0.25">
      <c r="E51" s="1">
        <v>17</v>
      </c>
      <c r="F51" s="3">
        <v>4.605500456483769E-4</v>
      </c>
    </row>
    <row r="52" spans="5:6" x14ac:dyDescent="0.25">
      <c r="E52" s="1">
        <v>18</v>
      </c>
      <c r="F52" s="3">
        <v>6.0894950480174263E-4</v>
      </c>
    </row>
    <row r="53" spans="5:6" x14ac:dyDescent="0.25">
      <c r="E53" s="1">
        <v>19</v>
      </c>
      <c r="F53" s="3">
        <v>7.9003185754541886E-4</v>
      </c>
    </row>
    <row r="54" spans="5:6" x14ac:dyDescent="0.25">
      <c r="E54" s="1">
        <v>20</v>
      </c>
      <c r="F54" s="3">
        <v>1.0072906183704097E-3</v>
      </c>
    </row>
    <row r="55" spans="5:6" x14ac:dyDescent="0.25">
      <c r="E55" s="1">
        <v>21</v>
      </c>
      <c r="F55" s="3">
        <v>1.263909894955252E-3</v>
      </c>
    </row>
    <row r="56" spans="5:6" x14ac:dyDescent="0.25">
      <c r="E56" s="1">
        <v>22</v>
      </c>
      <c r="F56" s="3">
        <v>1.5626522337628566E-3</v>
      </c>
    </row>
    <row r="57" spans="5:6" x14ac:dyDescent="0.25">
      <c r="E57" s="1">
        <v>23</v>
      </c>
      <c r="F57" s="3">
        <v>1.9057563111760066E-3</v>
      </c>
    </row>
    <row r="58" spans="5:6" x14ac:dyDescent="0.25">
      <c r="E58" s="1">
        <v>24</v>
      </c>
      <c r="F58" s="3">
        <v>2.2948482247077719E-3</v>
      </c>
    </row>
    <row r="59" spans="5:6" x14ac:dyDescent="0.25">
      <c r="E59" s="1">
        <v>25</v>
      </c>
      <c r="F59" s="3">
        <v>2.730869387402253E-3</v>
      </c>
    </row>
    <row r="60" spans="5:6" x14ac:dyDescent="0.25">
      <c r="E60" s="1">
        <v>26</v>
      </c>
      <c r="F60" s="3">
        <v>3.2140232020964922E-3</v>
      </c>
    </row>
    <row r="61" spans="5:6" x14ac:dyDescent="0.25">
      <c r="E61" s="1">
        <v>27</v>
      </c>
      <c r="F61" s="3">
        <v>3.7437418409605495E-3</v>
      </c>
    </row>
    <row r="62" spans="5:6" x14ac:dyDescent="0.25">
      <c r="E62" s="1">
        <v>28</v>
      </c>
      <c r="F62" s="3">
        <v>4.3186736236794886E-3</v>
      </c>
    </row>
    <row r="63" spans="5:6" x14ac:dyDescent="0.25">
      <c r="E63" s="1">
        <v>29</v>
      </c>
      <c r="F63" s="3">
        <v>4.9366907112060356E-3</v>
      </c>
    </row>
    <row r="64" spans="5:6" x14ac:dyDescent="0.25">
      <c r="E64" s="1">
        <v>30</v>
      </c>
      <c r="F64" s="3">
        <v>5.5949161393668394E-3</v>
      </c>
    </row>
    <row r="65" spans="5:6" x14ac:dyDescent="0.25">
      <c r="E65" s="1">
        <v>31</v>
      </c>
      <c r="F65" s="3">
        <v>6.2897686276430498E-3</v>
      </c>
    </row>
    <row r="66" spans="5:6" x14ac:dyDescent="0.25">
      <c r="E66" s="1">
        <v>32</v>
      </c>
      <c r="F66" s="3">
        <v>7.0170231252142737E-3</v>
      </c>
    </row>
    <row r="67" spans="5:6" x14ac:dyDescent="0.25">
      <c r="E67" s="1">
        <v>33</v>
      </c>
      <c r="F67" s="3">
        <v>7.7718847038358158E-3</v>
      </c>
    </row>
    <row r="68" spans="5:6" x14ac:dyDescent="0.25">
      <c r="E68" s="1">
        <v>34</v>
      </c>
      <c r="F68" s="3">
        <v>8.5490731742193862E-3</v>
      </c>
    </row>
    <row r="69" spans="5:6" x14ac:dyDescent="0.25">
      <c r="E69" s="1">
        <v>35</v>
      </c>
      <c r="F69" s="3">
        <v>9.3429156832540577E-3</v>
      </c>
    </row>
    <row r="70" spans="5:6" x14ac:dyDescent="0.25">
      <c r="E70" s="1">
        <v>36</v>
      </c>
      <c r="F70" s="3">
        <v>1.0147444533756475E-2</v>
      </c>
    </row>
    <row r="71" spans="5:6" x14ac:dyDescent="0.25">
      <c r="E71" s="1">
        <v>37</v>
      </c>
      <c r="F71" s="3">
        <v>1.0956497543880298E-2</v>
      </c>
    </row>
    <row r="72" spans="5:6" x14ac:dyDescent="0.25">
      <c r="E72" s="1">
        <v>38</v>
      </c>
      <c r="F72" s="3">
        <v>1.1763818415534644E-2</v>
      </c>
    </row>
    <row r="73" spans="5:6" x14ac:dyDescent="0.25">
      <c r="E73" s="1">
        <v>39</v>
      </c>
      <c r="F73" s="3">
        <v>1.2563154795051823E-2</v>
      </c>
    </row>
    <row r="74" spans="5:6" x14ac:dyDescent="0.25">
      <c r="E74" s="1">
        <v>40</v>
      </c>
      <c r="F74" s="3">
        <v>1.3348351969742517E-2</v>
      </c>
    </row>
    <row r="75" spans="5:6" x14ac:dyDescent="0.25">
      <c r="E75" s="1">
        <v>41</v>
      </c>
      <c r="F75" s="3">
        <v>1.4113440436300806E-2</v>
      </c>
    </row>
    <row r="76" spans="5:6" x14ac:dyDescent="0.25">
      <c r="E76" s="1">
        <v>42</v>
      </c>
      <c r="F76" s="3">
        <v>1.4852715887726242E-2</v>
      </c>
    </row>
    <row r="77" spans="5:6" x14ac:dyDescent="0.25">
      <c r="E77" s="1">
        <v>43</v>
      </c>
      <c r="F77" s="3">
        <v>1.5560810482373705E-2</v>
      </c>
    </row>
    <row r="78" spans="5:6" x14ac:dyDescent="0.25">
      <c r="E78" s="1">
        <v>44</v>
      </c>
      <c r="F78" s="3">
        <v>1.6232754571385233E-2</v>
      </c>
    </row>
    <row r="79" spans="5:6" x14ac:dyDescent="0.25">
      <c r="E79" s="1">
        <v>45</v>
      </c>
      <c r="F79" s="3">
        <v>1.6864028360272121E-2</v>
      </c>
    </row>
    <row r="80" spans="5:6" x14ac:dyDescent="0.25">
      <c r="E80" s="1">
        <v>46</v>
      </c>
      <c r="F80" s="3">
        <v>1.7450603259760084E-2</v>
      </c>
    </row>
    <row r="81" spans="5:6" x14ac:dyDescent="0.25">
      <c r="E81" s="1">
        <v>47</v>
      </c>
      <c r="F81" s="3">
        <v>1.7988972934795427E-2</v>
      </c>
    </row>
    <row r="82" spans="5:6" x14ac:dyDescent="0.25">
      <c r="E82" s="1">
        <v>48</v>
      </c>
      <c r="F82" s="3">
        <v>1.8476174285112751E-2</v>
      </c>
    </row>
    <row r="83" spans="5:6" x14ac:dyDescent="0.25">
      <c r="E83" s="1">
        <v>49</v>
      </c>
      <c r="F83" s="3">
        <v>1.8909798783640852E-2</v>
      </c>
    </row>
    <row r="84" spans="5:6" x14ac:dyDescent="0.25">
      <c r="E84" s="1">
        <v>50</v>
      </c>
      <c r="F84" s="3">
        <v>1.928799475931342E-2</v>
      </c>
    </row>
    <row r="85" spans="5:6" x14ac:dyDescent="0.25">
      <c r="E85" s="1">
        <v>51</v>
      </c>
      <c r="F85" s="3">
        <v>1.9609461338635503E-2</v>
      </c>
    </row>
    <row r="86" spans="5:6" x14ac:dyDescent="0.25">
      <c r="E86" s="1">
        <v>52</v>
      </c>
      <c r="F86" s="3">
        <v>1.9873434856655658E-2</v>
      </c>
    </row>
    <row r="87" spans="5:6" x14ac:dyDescent="0.25">
      <c r="E87" s="1">
        <v>53</v>
      </c>
      <c r="F87" s="3">
        <v>2.0079668614602253E-2</v>
      </c>
    </row>
    <row r="88" spans="5:6" x14ac:dyDescent="0.25">
      <c r="E88" s="1">
        <v>54</v>
      </c>
      <c r="F88" s="3">
        <v>2.0228406900635876E-2</v>
      </c>
    </row>
    <row r="89" spans="5:6" x14ac:dyDescent="0.25">
      <c r="E89" s="1">
        <v>55</v>
      </c>
      <c r="F89" s="3">
        <v>2.0320354204730218E-2</v>
      </c>
    </row>
    <row r="90" spans="5:6" x14ac:dyDescent="0.25">
      <c r="E90" s="1">
        <v>56</v>
      </c>
      <c r="F90" s="3">
        <v>2.0356640551523975E-2</v>
      </c>
    </row>
    <row r="91" spans="5:6" x14ac:dyDescent="0.25">
      <c r="E91" s="1">
        <v>57</v>
      </c>
      <c r="F91" s="3">
        <v>2.033878384928578E-2</v>
      </c>
    </row>
    <row r="92" spans="5:6" x14ac:dyDescent="0.25">
      <c r="E92" s="1">
        <v>58</v>
      </c>
      <c r="F92" s="3">
        <v>2.0268650111874842E-2</v>
      </c>
    </row>
    <row r="93" spans="5:6" x14ac:dyDescent="0.25">
      <c r="E93" s="1">
        <v>59</v>
      </c>
      <c r="F93" s="3">
        <v>2.0148412356973233E-2</v>
      </c>
    </row>
    <row r="94" spans="5:6" x14ac:dyDescent="0.25">
      <c r="E94" s="1">
        <v>60</v>
      </c>
      <c r="F94" s="3">
        <v>1.9980508920665496E-2</v>
      </c>
    </row>
    <row r="95" spans="5:6" x14ac:dyDescent="0.25">
      <c r="E95" s="1">
        <v>61</v>
      </c>
      <c r="F95" s="3">
        <v>1.9767601858396544E-2</v>
      </c>
    </row>
    <row r="96" spans="5:6" x14ac:dyDescent="0.25">
      <c r="E96" s="1">
        <v>62</v>
      </c>
      <c r="F96" s="3">
        <v>1.9512536027963656E-2</v>
      </c>
    </row>
    <row r="97" spans="5:6" x14ac:dyDescent="0.25">
      <c r="E97" s="1">
        <v>63</v>
      </c>
      <c r="F97" s="3">
        <v>1.9218299373575221E-2</v>
      </c>
    </row>
    <row r="98" spans="5:6" x14ac:dyDescent="0.25">
      <c r="E98" s="1">
        <v>64</v>
      </c>
      <c r="F98" s="3">
        <v>1.8887984853092954E-2</v>
      </c>
    </row>
    <row r="99" spans="5:6" x14ac:dyDescent="0.25">
      <c r="E99" s="1">
        <v>65</v>
      </c>
      <c r="F99" s="3">
        <v>1.8524754375147445E-2</v>
      </c>
    </row>
    <row r="100" spans="5:6" x14ac:dyDescent="0.25">
      <c r="E100" s="1">
        <v>66</v>
      </c>
      <c r="F100" s="3">
        <v>1.8131805039917848E-2</v>
      </c>
    </row>
    <row r="101" spans="5:6" x14ac:dyDescent="0.25">
      <c r="E101" s="1">
        <v>67</v>
      </c>
      <c r="F101" s="3">
        <v>1.7712337908395548E-2</v>
      </c>
    </row>
    <row r="102" spans="5:6" x14ac:dyDescent="0.25">
      <c r="E102" s="1">
        <v>68</v>
      </c>
      <c r="F102" s="3">
        <v>1.7269529460687716E-2</v>
      </c>
    </row>
    <row r="103" spans="5:6" x14ac:dyDescent="0.25">
      <c r="E103" s="1">
        <v>69</v>
      </c>
      <c r="F103" s="3">
        <v>1.680650584471155E-2</v>
      </c>
    </row>
    <row r="104" spans="5:6" x14ac:dyDescent="0.25">
      <c r="E104" s="1">
        <v>70</v>
      </c>
      <c r="F104" s="3">
        <v>1.6326319963434921E-2</v>
      </c>
    </row>
    <row r="105" spans="5:6" x14ac:dyDescent="0.25">
      <c r="E105" s="1">
        <v>71</v>
      </c>
      <c r="F105" s="3">
        <v>1.5831931401162236E-2</v>
      </c>
    </row>
    <row r="106" spans="5:6" x14ac:dyDescent="0.25">
      <c r="E106" s="1">
        <v>72</v>
      </c>
      <c r="F106" s="3">
        <v>1.5326189148068825E-2</v>
      </c>
    </row>
    <row r="107" spans="5:6" x14ac:dyDescent="0.25">
      <c r="E107" s="1">
        <v>73</v>
      </c>
      <c r="F107" s="3">
        <v>1.4811817046523901E-2</v>
      </c>
    </row>
    <row r="108" spans="5:6" x14ac:dyDescent="0.25">
      <c r="E108" s="1">
        <v>74</v>
      </c>
      <c r="F108" s="3">
        <v>1.4291401852997487E-2</v>
      </c>
    </row>
    <row r="109" spans="5:6" x14ac:dyDescent="0.25">
      <c r="E109" s="1">
        <v>75</v>
      </c>
      <c r="F109" s="3">
        <v>1.3767383785054488E-2</v>
      </c>
    </row>
    <row r="110" spans="5:6" x14ac:dyDescent="0.25">
      <c r="E110" s="1">
        <v>76</v>
      </c>
      <c r="F110" s="3">
        <v>1.3242049403782485E-2</v>
      </c>
    </row>
    <row r="111" spans="5:6" x14ac:dyDescent="0.25">
      <c r="E111" s="1">
        <v>77</v>
      </c>
      <c r="F111" s="3">
        <v>1.2717526667659129E-2</v>
      </c>
    </row>
    <row r="112" spans="5:6" x14ac:dyDescent="0.25">
      <c r="E112" s="1">
        <v>78</v>
      </c>
      <c r="F112" s="3">
        <v>1.2195781983856957E-2</v>
      </c>
    </row>
    <row r="113" spans="5:6" x14ac:dyDescent="0.25">
      <c r="E113" s="1">
        <v>79</v>
      </c>
      <c r="F113" s="3">
        <v>1.1678619076947228E-2</v>
      </c>
    </row>
    <row r="114" spans="5:6" x14ac:dyDescent="0.25">
      <c r="E114" s="1">
        <v>80</v>
      </c>
      <c r="F114" s="3">
        <v>1.1167679492330218E-2</v>
      </c>
    </row>
    <row r="115" spans="5:6" x14ac:dyDescent="0.25">
      <c r="E115" s="1">
        <v>81</v>
      </c>
      <c r="F115" s="3">
        <v>1.0664444552243912E-2</v>
      </c>
    </row>
    <row r="116" spans="5:6" x14ac:dyDescent="0.25">
      <c r="E116" s="1">
        <v>82</v>
      </c>
      <c r="F116" s="3">
        <v>1.0170238585188951E-2</v>
      </c>
    </row>
    <row r="117" spans="5:6" x14ac:dyDescent="0.25">
      <c r="E117" s="1">
        <v>83</v>
      </c>
      <c r="F117" s="3">
        <v>9.6862332549298991E-3</v>
      </c>
    </row>
    <row r="118" spans="5:6" x14ac:dyDescent="0.25">
      <c r="E118" s="1">
        <v>84</v>
      </c>
      <c r="F118" s="3">
        <v>9.2134528222487244E-3</v>
      </c>
    </row>
    <row r="119" spans="5:6" x14ac:dyDescent="0.25">
      <c r="E119" s="1">
        <v>85</v>
      </c>
      <c r="F119" s="3">
        <v>8.7527801811364547E-3</v>
      </c>
    </row>
    <row r="120" spans="5:6" x14ac:dyDescent="0.25">
      <c r="E120" s="1">
        <v>86</v>
      </c>
      <c r="F120" s="3">
        <v>8.3049635207057548E-3</v>
      </c>
    </row>
    <row r="121" spans="5:6" x14ac:dyDescent="0.25">
      <c r="E121" s="1">
        <v>87</v>
      </c>
      <c r="F121" s="3">
        <v>7.8706234745086201E-3</v>
      </c>
    </row>
    <row r="122" spans="5:6" x14ac:dyDescent="0.25">
      <c r="E122" s="1">
        <v>88</v>
      </c>
      <c r="F122" s="3">
        <v>7.4502606298466612E-3</v>
      </c>
    </row>
    <row r="123" spans="5:6" x14ac:dyDescent="0.25">
      <c r="E123" s="1">
        <v>89</v>
      </c>
      <c r="F123" s="3">
        <v>7.044263280917118E-3</v>
      </c>
    </row>
    <row r="124" spans="5:6" x14ac:dyDescent="0.25">
      <c r="E124" s="1">
        <v>90</v>
      </c>
      <c r="F124" s="3">
        <v>6.652915320866204E-3</v>
      </c>
    </row>
    <row r="125" spans="5:6" x14ac:dyDescent="0.25">
      <c r="E125" s="1">
        <v>91</v>
      </c>
      <c r="F125" s="3">
        <v>6.2764041790808189E-3</v>
      </c>
    </row>
    <row r="126" spans="5:6" x14ac:dyDescent="0.25">
      <c r="E126" s="1">
        <v>92</v>
      </c>
      <c r="F126" s="3">
        <v>5.9148287209381811E-3</v>
      </c>
    </row>
    <row r="127" spans="5:6" x14ac:dyDescent="0.25">
      <c r="E127" s="1">
        <v>93</v>
      </c>
      <c r="F127" s="3">
        <v>5.5682070378295645E-3</v>
      </c>
    </row>
    <row r="128" spans="5:6" x14ac:dyDescent="0.25">
      <c r="E128" s="1">
        <v>94</v>
      </c>
      <c r="F128" s="3">
        <v>5.236484065362923E-3</v>
      </c>
    </row>
    <row r="129" spans="5:6" x14ac:dyDescent="0.25">
      <c r="E129" s="1">
        <v>95</v>
      </c>
      <c r="F129" s="3">
        <v>4.9195389771961029E-3</v>
      </c>
    </row>
    <row r="130" spans="5:6" x14ac:dyDescent="0.25">
      <c r="E130" s="1">
        <v>96</v>
      </c>
      <c r="F130" s="3">
        <v>4.6171923108897506E-3</v>
      </c>
    </row>
    <row r="131" spans="5:6" x14ac:dyDescent="0.25">
      <c r="E131" s="1">
        <v>97</v>
      </c>
      <c r="F131" s="3">
        <v>4.329212790467718E-3</v>
      </c>
    </row>
    <row r="132" spans="5:6" x14ac:dyDescent="0.25">
      <c r="E132" s="1">
        <v>98</v>
      </c>
      <c r="F132" s="3">
        <v>4.0553238180099926E-3</v>
      </c>
    </row>
    <row r="133" spans="5:6" x14ac:dyDescent="0.25">
      <c r="E133" s="1">
        <v>99</v>
      </c>
      <c r="F133" s="3">
        <v>3.7952096135210889E-3</v>
      </c>
    </row>
    <row r="134" spans="5:6" x14ac:dyDescent="0.25">
      <c r="E134" s="1">
        <v>100</v>
      </c>
      <c r="F134" s="3">
        <v>3.5485209886426672E-3</v>
      </c>
    </row>
    <row r="135" spans="5:6" x14ac:dyDescent="0.25">
      <c r="E135" s="1">
        <v>101</v>
      </c>
      <c r="F135" s="3">
        <v>3.3148807453307061E-3</v>
      </c>
    </row>
    <row r="136" spans="5:6" x14ac:dyDescent="0.25">
      <c r="E136" s="1">
        <v>102</v>
      </c>
      <c r="F136" s="3">
        <v>3.0938886956421996E-3</v>
      </c>
    </row>
    <row r="137" spans="5:6" x14ac:dyDescent="0.25">
      <c r="E137" s="1">
        <v>103</v>
      </c>
      <c r="F137" s="3">
        <v>2.8851263030719165E-3</v>
      </c>
    </row>
    <row r="138" spans="5:6" x14ac:dyDescent="0.25">
      <c r="E138" s="1">
        <v>104</v>
      </c>
      <c r="F138" s="3">
        <v>2.6881609496894887E-3</v>
      </c>
    </row>
    <row r="139" spans="5:6" x14ac:dyDescent="0.25">
      <c r="E139" s="1">
        <v>105</v>
      </c>
      <c r="F139" s="3">
        <v>2.5025498364962262E-3</v>
      </c>
    </row>
    <row r="140" spans="5:6" x14ac:dyDescent="0.25">
      <c r="E140" s="1">
        <v>106</v>
      </c>
      <c r="F140" s="3">
        <v>2.3278435271559816E-3</v>
      </c>
    </row>
    <row r="141" spans="5:6" x14ac:dyDescent="0.25">
      <c r="E141" s="1">
        <v>107</v>
      </c>
      <c r="F141" s="3">
        <v>2.1635891474364177E-3</v>
      </c>
    </row>
    <row r="142" spans="5:6" x14ac:dyDescent="0.25">
      <c r="E142" s="1">
        <v>108</v>
      </c>
      <c r="F142" s="3">
        <v>2.0093332545170206E-3</v>
      </c>
    </row>
    <row r="143" spans="5:6" x14ac:dyDescent="0.25">
      <c r="E143" s="1">
        <v>109</v>
      </c>
      <c r="F143" s="3">
        <v>1.8646243916918825E-3</v>
      </c>
    </row>
    <row r="144" spans="5:6" x14ac:dyDescent="0.25">
      <c r="E144" s="1">
        <v>110</v>
      </c>
      <c r="F144" s="3">
        <v>1.7290153450233436E-3</v>
      </c>
    </row>
    <row r="145" spans="5:6" x14ac:dyDescent="0.25">
      <c r="E145" s="1">
        <v>111</v>
      </c>
      <c r="F145" s="3">
        <v>1.6020651192402147E-3</v>
      </c>
    </row>
    <row r="146" spans="5:6" x14ac:dyDescent="0.25">
      <c r="E146" s="1">
        <v>112</v>
      </c>
      <c r="F146" s="3">
        <v>1.4833406505819768E-3</v>
      </c>
    </row>
    <row r="147" spans="5:6" x14ac:dyDescent="0.25">
      <c r="E147" s="1">
        <v>113</v>
      </c>
      <c r="F147" s="3">
        <v>1.3724182744988545E-3</v>
      </c>
    </row>
    <row r="148" spans="5:6" x14ac:dyDescent="0.25">
      <c r="E148" s="1">
        <v>114</v>
      </c>
      <c r="F148" s="3">
        <v>1.2688849660715817E-3</v>
      </c>
    </row>
    <row r="149" spans="5:6" x14ac:dyDescent="0.25">
      <c r="E149" s="1">
        <v>115</v>
      </c>
      <c r="F149" s="3">
        <v>1.172339370827169E-3</v>
      </c>
    </row>
    <row r="150" spans="5:6" x14ac:dyDescent="0.25">
      <c r="E150" s="1">
        <v>116</v>
      </c>
      <c r="F150" s="3">
        <v>1.0823926432377284E-3</v>
      </c>
    </row>
    <row r="151" spans="5:6" x14ac:dyDescent="0.25">
      <c r="E151" s="1">
        <v>117</v>
      </c>
      <c r="F151" s="3">
        <v>9.986691097223499E-4</v>
      </c>
    </row>
    <row r="152" spans="5:6" x14ac:dyDescent="0.25">
      <c r="E152" s="1">
        <v>118</v>
      </c>
      <c r="F152" s="3">
        <v>9.2080677235417685E-4</v>
      </c>
    </row>
    <row r="153" spans="5:6" x14ac:dyDescent="0.25">
      <c r="E153" s="1">
        <v>119</v>
      </c>
      <c r="F153" s="3">
        <v>8.4845766881214146E-4</v>
      </c>
    </row>
    <row r="154" spans="5:6" x14ac:dyDescent="0.25">
      <c r="E154" s="1">
        <v>120</v>
      </c>
      <c r="F154" s="3">
        <v>7.8128810336441923E-4</v>
      </c>
    </row>
    <row r="155" spans="5:6" x14ac:dyDescent="0.25">
      <c r="E155" s="1">
        <v>121</v>
      </c>
      <c r="F155" s="3">
        <v>7.1897876288951057E-4</v>
      </c>
    </row>
    <row r="156" spans="5:6" x14ac:dyDescent="0.25">
      <c r="E156" s="1">
        <v>122</v>
      </c>
      <c r="F156" s="3">
        <v>6.6122473111640545E-4</v>
      </c>
    </row>
    <row r="157" spans="5:6" x14ac:dyDescent="0.25">
      <c r="E157" s="1">
        <v>123</v>
      </c>
      <c r="F157" s="3">
        <v>6.0773541343661641E-4</v>
      </c>
    </row>
    <row r="158" spans="5:6" x14ac:dyDescent="0.25">
      <c r="E158" s="1">
        <v>124</v>
      </c>
      <c r="F158" s="3">
        <v>5.5823438379387635E-4</v>
      </c>
    </row>
    <row r="159" spans="5:6" x14ac:dyDescent="0.25">
      <c r="E159" s="1">
        <v>125</v>
      </c>
      <c r="F159" s="3">
        <v>5.1245916432274274E-4</v>
      </c>
    </row>
    <row r="160" spans="5:6" x14ac:dyDescent="0.25">
      <c r="E160" s="1">
        <v>126</v>
      </c>
      <c r="F160" s="3">
        <v>4.7016094758511873E-4</v>
      </c>
    </row>
    <row r="161" spans="5:6" x14ac:dyDescent="0.25">
      <c r="E161" s="1">
        <v>127</v>
      </c>
      <c r="F161" s="3">
        <v>4.311042704430168E-4</v>
      </c>
    </row>
    <row r="162" spans="5:6" x14ac:dyDescent="0.25">
      <c r="E162" s="1">
        <v>128</v>
      </c>
      <c r="F162" s="3">
        <v>3.9506664783572898E-4</v>
      </c>
    </row>
    <row r="163" spans="5:6" x14ac:dyDescent="0.25">
      <c r="E163" s="1">
        <v>129</v>
      </c>
      <c r="F163" s="3">
        <v>3.6183817396739926E-4</v>
      </c>
    </row>
    <row r="164" spans="5:6" x14ac:dyDescent="0.25">
      <c r="E164" s="1">
        <v>130</v>
      </c>
      <c r="F164" s="3">
        <v>3.3122109770866714E-4</v>
      </c>
    </row>
    <row r="165" spans="5:6" x14ac:dyDescent="0.25">
      <c r="E165" s="1">
        <v>131</v>
      </c>
      <c r="F165" s="3">
        <v>3.0302937832349386E-4</v>
      </c>
    </row>
    <row r="166" spans="5:6" x14ac:dyDescent="0.25">
      <c r="E166" s="1">
        <v>132</v>
      </c>
      <c r="F166" s="3">
        <v>2.7708822699734625E-4</v>
      </c>
    </row>
    <row r="167" spans="5:6" x14ac:dyDescent="0.25">
      <c r="E167" s="1">
        <v>133</v>
      </c>
      <c r="F167" s="3">
        <v>2.5323363903395624E-4</v>
      </c>
    </row>
    <row r="168" spans="5:6" x14ac:dyDescent="0.25">
      <c r="E168" s="1">
        <v>134</v>
      </c>
      <c r="F168" s="3">
        <v>2.3131192102809894E-4</v>
      </c>
    </row>
    <row r="169" spans="5:6" x14ac:dyDescent="0.25">
      <c r="E169" s="1">
        <v>135</v>
      </c>
      <c r="F169" s="3">
        <v>2.1117921679048024E-4</v>
      </c>
    </row>
    <row r="170" spans="5:6" x14ac:dyDescent="0.25">
      <c r="E170" s="1">
        <v>136</v>
      </c>
      <c r="F170" s="3">
        <v>1.9270103532120775E-4</v>
      </c>
    </row>
    <row r="171" spans="5:6" x14ac:dyDescent="0.25">
      <c r="E171" s="1">
        <v>137</v>
      </c>
      <c r="F171" s="3">
        <v>1.7575178367446043E-4</v>
      </c>
    </row>
    <row r="172" spans="5:6" x14ac:dyDescent="0.25">
      <c r="E172" s="1">
        <v>138</v>
      </c>
      <c r="F172" s="3">
        <v>1.6021430714663332E-4</v>
      </c>
    </row>
    <row r="173" spans="5:6" x14ac:dyDescent="0.25">
      <c r="E173" s="1">
        <v>139</v>
      </c>
      <c r="F173" s="3">
        <v>1.4597943884986364E-4</v>
      </c>
    </row>
    <row r="174" spans="5:6" x14ac:dyDescent="0.25">
      <c r="E174" s="2">
        <v>140</v>
      </c>
      <c r="F174" s="4">
        <v>1.3294556038112582E-4</v>
      </c>
    </row>
    <row r="2501" spans="2:3" x14ac:dyDescent="0.25">
      <c r="B2501" t="s">
        <v>2</v>
      </c>
      <c r="C2501" t="str">
        <f>"NegBin(11,0.15)"</f>
        <v>NegBin(11,0.15)</v>
      </c>
    </row>
    <row r="2502" spans="2:3" x14ac:dyDescent="0.25">
      <c r="B2502">
        <v>-0.7</v>
      </c>
      <c r="C2502">
        <f>1E-200</f>
        <v>9.9999999999999998E-201</v>
      </c>
    </row>
    <row r="2503" spans="2:3" x14ac:dyDescent="0.25">
      <c r="B2503">
        <v>-0.7</v>
      </c>
      <c r="C2503">
        <f>$F$34</f>
        <v>8.6497558593750316E-10</v>
      </c>
    </row>
    <row r="2504" spans="2:3" x14ac:dyDescent="0.25">
      <c r="B2504">
        <v>0</v>
      </c>
      <c r="C2504">
        <f>$F$34</f>
        <v>8.6497558593750316E-10</v>
      </c>
    </row>
    <row r="2505" spans="2:3" x14ac:dyDescent="0.25">
      <c r="B2505">
        <v>0.7</v>
      </c>
      <c r="C2505">
        <f>$F$34</f>
        <v>8.6497558593750316E-10</v>
      </c>
    </row>
    <row r="2506" spans="2:3" x14ac:dyDescent="0.25">
      <c r="B2506">
        <v>0.7</v>
      </c>
      <c r="C2506">
        <f>1E-200</f>
        <v>9.9999999999999998E-201</v>
      </c>
    </row>
    <row r="2507" spans="2:3" x14ac:dyDescent="0.25">
      <c r="B2507">
        <v>0.30000000000000004</v>
      </c>
      <c r="C2507">
        <f>1E-200</f>
        <v>9.9999999999999998E-201</v>
      </c>
    </row>
    <row r="2508" spans="2:3" x14ac:dyDescent="0.25">
      <c r="B2508">
        <v>0.30000000000000004</v>
      </c>
      <c r="C2508">
        <f>$F$35</f>
        <v>8.0875217285156362E-9</v>
      </c>
    </row>
    <row r="2509" spans="2:3" x14ac:dyDescent="0.25">
      <c r="B2509">
        <v>1</v>
      </c>
      <c r="C2509">
        <f>$F$35</f>
        <v>8.0875217285156362E-9</v>
      </c>
    </row>
    <row r="2510" spans="2:3" x14ac:dyDescent="0.25">
      <c r="B2510">
        <v>1.7</v>
      </c>
      <c r="C2510">
        <f>$F$35</f>
        <v>8.0875217285156362E-9</v>
      </c>
    </row>
    <row r="2511" spans="2:3" x14ac:dyDescent="0.25">
      <c r="B2511">
        <v>1.7</v>
      </c>
      <c r="C2511">
        <f>1E-200</f>
        <v>9.9999999999999998E-201</v>
      </c>
    </row>
    <row r="2512" spans="2:3" x14ac:dyDescent="0.25">
      <c r="B2512">
        <v>1.3</v>
      </c>
      <c r="C2512">
        <f>1E-200</f>
        <v>9.9999999999999998E-201</v>
      </c>
    </row>
    <row r="2513" spans="2:3" x14ac:dyDescent="0.25">
      <c r="B2513">
        <v>1.3</v>
      </c>
      <c r="C2513">
        <f>$F$36</f>
        <v>4.124636081542981E-8</v>
      </c>
    </row>
    <row r="2514" spans="2:3" x14ac:dyDescent="0.25">
      <c r="B2514">
        <v>2</v>
      </c>
      <c r="C2514">
        <f>$F$36</f>
        <v>4.124636081542981E-8</v>
      </c>
    </row>
    <row r="2515" spans="2:3" x14ac:dyDescent="0.25">
      <c r="B2515">
        <v>2.7</v>
      </c>
      <c r="C2515">
        <f>$F$36</f>
        <v>4.124636081542981E-8</v>
      </c>
    </row>
    <row r="2516" spans="2:3" x14ac:dyDescent="0.25">
      <c r="B2516">
        <v>2.7</v>
      </c>
      <c r="C2516">
        <f>1E-200</f>
        <v>9.9999999999999998E-201</v>
      </c>
    </row>
    <row r="2517" spans="2:3" x14ac:dyDescent="0.25">
      <c r="B2517">
        <v>2.2999999999999998</v>
      </c>
      <c r="C2517">
        <f>1E-200</f>
        <v>9.9999999999999998E-201</v>
      </c>
    </row>
    <row r="2518" spans="2:3" x14ac:dyDescent="0.25">
      <c r="B2518">
        <v>2.2999999999999998</v>
      </c>
      <c r="C2518">
        <f>$F$37</f>
        <v>1.5192409567016628E-7</v>
      </c>
    </row>
    <row r="2519" spans="2:3" x14ac:dyDescent="0.25">
      <c r="B2519">
        <v>3</v>
      </c>
      <c r="C2519">
        <f>$F$37</f>
        <v>1.5192409567016628E-7</v>
      </c>
    </row>
    <row r="2520" spans="2:3" x14ac:dyDescent="0.25">
      <c r="B2520">
        <v>3.7</v>
      </c>
      <c r="C2520">
        <f>$F$37</f>
        <v>1.5192409567016628E-7</v>
      </c>
    </row>
    <row r="2521" spans="2:3" x14ac:dyDescent="0.25">
      <c r="B2521">
        <v>3.7</v>
      </c>
      <c r="C2521">
        <f>1E-200</f>
        <v>9.9999999999999998E-201</v>
      </c>
    </row>
    <row r="2522" spans="2:3" x14ac:dyDescent="0.25">
      <c r="B2522">
        <v>3.3</v>
      </c>
      <c r="C2522">
        <f>1E-200</f>
        <v>9.9999999999999998E-201</v>
      </c>
    </row>
    <row r="2523" spans="2:3" x14ac:dyDescent="0.25">
      <c r="B2523">
        <v>3.3</v>
      </c>
      <c r="C2523">
        <f>$F$38</f>
        <v>4.5197418461874346E-7</v>
      </c>
    </row>
    <row r="2524" spans="2:3" x14ac:dyDescent="0.25">
      <c r="B2524">
        <v>4</v>
      </c>
      <c r="C2524">
        <f>$F$38</f>
        <v>4.5197418461874346E-7</v>
      </c>
    </row>
    <row r="2525" spans="2:3" x14ac:dyDescent="0.25">
      <c r="B2525">
        <v>4.7</v>
      </c>
      <c r="C2525">
        <f>$F$38</f>
        <v>4.5197418461874346E-7</v>
      </c>
    </row>
    <row r="2526" spans="2:3" x14ac:dyDescent="0.25">
      <c r="B2526">
        <v>4.7</v>
      </c>
      <c r="C2526">
        <f>1E-200</f>
        <v>9.9999999999999998E-201</v>
      </c>
    </row>
    <row r="2527" spans="2:3" x14ac:dyDescent="0.25">
      <c r="B2527">
        <v>4.3</v>
      </c>
      <c r="C2527">
        <f>1E-200</f>
        <v>9.9999999999999998E-201</v>
      </c>
    </row>
    <row r="2528" spans="2:3" x14ac:dyDescent="0.25">
      <c r="B2528">
        <v>4.3</v>
      </c>
      <c r="C2528">
        <f>$F$39</f>
        <v>1.1525341707777965E-6</v>
      </c>
    </row>
    <row r="2529" spans="2:3" x14ac:dyDescent="0.25">
      <c r="B2529">
        <v>5</v>
      </c>
      <c r="C2529">
        <f>$F$39</f>
        <v>1.1525341707777965E-6</v>
      </c>
    </row>
    <row r="2530" spans="2:3" x14ac:dyDescent="0.25">
      <c r="B2530">
        <v>5.7</v>
      </c>
      <c r="C2530">
        <f>$F$39</f>
        <v>1.1525341707777965E-6</v>
      </c>
    </row>
    <row r="2531" spans="2:3" x14ac:dyDescent="0.25">
      <c r="B2531">
        <v>5.7</v>
      </c>
      <c r="C2531">
        <f>1E-200</f>
        <v>9.9999999999999998E-201</v>
      </c>
    </row>
    <row r="2532" spans="2:3" x14ac:dyDescent="0.25">
      <c r="B2532">
        <v>5.3</v>
      </c>
      <c r="C2532">
        <f>1E-200</f>
        <v>9.9999999999999998E-201</v>
      </c>
    </row>
    <row r="2533" spans="2:3" x14ac:dyDescent="0.25">
      <c r="B2533">
        <v>5.3</v>
      </c>
      <c r="C2533">
        <f>$F$40</f>
        <v>2.6124107870963399E-6</v>
      </c>
    </row>
    <row r="2534" spans="2:3" x14ac:dyDescent="0.25">
      <c r="B2534">
        <v>6</v>
      </c>
      <c r="C2534">
        <f>$F$40</f>
        <v>2.6124107870963399E-6</v>
      </c>
    </row>
    <row r="2535" spans="2:3" x14ac:dyDescent="0.25">
      <c r="B2535">
        <v>6.7</v>
      </c>
      <c r="C2535">
        <f>$F$40</f>
        <v>2.6124107870963399E-6</v>
      </c>
    </row>
    <row r="2536" spans="2:3" x14ac:dyDescent="0.25">
      <c r="B2536">
        <v>6.7</v>
      </c>
      <c r="C2536">
        <f>1E-200</f>
        <v>9.9999999999999998E-201</v>
      </c>
    </row>
    <row r="2537" spans="2:3" x14ac:dyDescent="0.25">
      <c r="B2537">
        <v>6.3</v>
      </c>
      <c r="C2537">
        <f>1E-200</f>
        <v>9.9999999999999998E-201</v>
      </c>
    </row>
    <row r="2538" spans="2:3" x14ac:dyDescent="0.25">
      <c r="B2538">
        <v>6.3</v>
      </c>
      <c r="C2538">
        <f>$F$41</f>
        <v>5.3927622676488686E-6</v>
      </c>
    </row>
    <row r="2539" spans="2:3" x14ac:dyDescent="0.25">
      <c r="B2539">
        <v>7</v>
      </c>
      <c r="C2539">
        <f>$F$41</f>
        <v>5.3927622676488686E-6</v>
      </c>
    </row>
    <row r="2540" spans="2:3" x14ac:dyDescent="0.25">
      <c r="B2540">
        <v>7.7</v>
      </c>
      <c r="C2540">
        <f>$F$41</f>
        <v>5.3927622676488686E-6</v>
      </c>
    </row>
    <row r="2541" spans="2:3" x14ac:dyDescent="0.25">
      <c r="B2541">
        <v>7.7</v>
      </c>
      <c r="C2541">
        <f>1E-200</f>
        <v>9.9999999999999998E-201</v>
      </c>
    </row>
    <row r="2542" spans="2:3" x14ac:dyDescent="0.25">
      <c r="B2542">
        <v>7.3</v>
      </c>
      <c r="C2542">
        <f>1E-200</f>
        <v>9.9999999999999998E-201</v>
      </c>
    </row>
    <row r="2543" spans="2:3" x14ac:dyDescent="0.25">
      <c r="B2543">
        <v>7.3</v>
      </c>
      <c r="C2543">
        <f>$F$42</f>
        <v>1.0313657836878464E-5</v>
      </c>
    </row>
    <row r="2544" spans="2:3" x14ac:dyDescent="0.25">
      <c r="B2544">
        <v>8</v>
      </c>
      <c r="C2544">
        <f>$F$42</f>
        <v>1.0313657836878464E-5</v>
      </c>
    </row>
    <row r="2545" spans="2:3" x14ac:dyDescent="0.25">
      <c r="B2545">
        <v>8.6999999999999993</v>
      </c>
      <c r="C2545">
        <f>$F$42</f>
        <v>1.0313657836878464E-5</v>
      </c>
    </row>
    <row r="2546" spans="2:3" x14ac:dyDescent="0.25">
      <c r="B2546">
        <v>8.6999999999999993</v>
      </c>
      <c r="C2546">
        <f>1E-200</f>
        <v>9.9999999999999998E-201</v>
      </c>
    </row>
    <row r="2547" spans="2:3" x14ac:dyDescent="0.25">
      <c r="B2547">
        <v>8.3000000000000007</v>
      </c>
      <c r="C2547">
        <f>1E-200</f>
        <v>9.9999999999999998E-201</v>
      </c>
    </row>
    <row r="2548" spans="2:3" x14ac:dyDescent="0.25">
      <c r="B2548">
        <v>8.3000000000000007</v>
      </c>
      <c r="C2548">
        <f>$F$43</f>
        <v>1.8507286007287465E-5</v>
      </c>
    </row>
    <row r="2549" spans="2:3" x14ac:dyDescent="0.25">
      <c r="B2549">
        <v>9</v>
      </c>
      <c r="C2549">
        <f>$F$43</f>
        <v>1.8507286007287465E-5</v>
      </c>
    </row>
    <row r="2550" spans="2:3" x14ac:dyDescent="0.25">
      <c r="B2550">
        <v>9.6999999999999993</v>
      </c>
      <c r="C2550">
        <f>$F$43</f>
        <v>1.8507286007287465E-5</v>
      </c>
    </row>
    <row r="2551" spans="2:3" x14ac:dyDescent="0.25">
      <c r="B2551">
        <v>9.6999999999999993</v>
      </c>
      <c r="C2551">
        <f>1E-200</f>
        <v>9.9999999999999998E-201</v>
      </c>
    </row>
    <row r="2552" spans="2:3" x14ac:dyDescent="0.25">
      <c r="B2552">
        <v>9.3000000000000007</v>
      </c>
      <c r="C2552">
        <f>1E-200</f>
        <v>9.9999999999999998E-201</v>
      </c>
    </row>
    <row r="2553" spans="2:3" x14ac:dyDescent="0.25">
      <c r="B2553">
        <v>9.3000000000000007</v>
      </c>
      <c r="C2553">
        <f>$F$44</f>
        <v>3.1462386212388694E-5</v>
      </c>
    </row>
    <row r="2554" spans="2:3" x14ac:dyDescent="0.25">
      <c r="B2554">
        <v>10</v>
      </c>
      <c r="C2554">
        <f>$F$44</f>
        <v>3.1462386212388694E-5</v>
      </c>
    </row>
    <row r="2555" spans="2:3" x14ac:dyDescent="0.25">
      <c r="B2555">
        <v>10.7</v>
      </c>
      <c r="C2555">
        <f>$F$44</f>
        <v>3.1462386212388694E-5</v>
      </c>
    </row>
    <row r="2556" spans="2:3" x14ac:dyDescent="0.25">
      <c r="B2556">
        <v>10.7</v>
      </c>
      <c r="C2556">
        <f>1E-200</f>
        <v>9.9999999999999998E-201</v>
      </c>
    </row>
    <row r="2557" spans="2:3" x14ac:dyDescent="0.25">
      <c r="B2557">
        <v>10.3</v>
      </c>
      <c r="C2557">
        <f>1E-200</f>
        <v>9.9999999999999998E-201</v>
      </c>
    </row>
    <row r="2558" spans="2:3" x14ac:dyDescent="0.25">
      <c r="B2558">
        <v>10.3</v>
      </c>
      <c r="C2558">
        <f>$F$45</f>
        <v>5.1054872171921642E-5</v>
      </c>
    </row>
    <row r="2559" spans="2:3" x14ac:dyDescent="0.25">
      <c r="B2559">
        <v>11</v>
      </c>
      <c r="C2559">
        <f>$F$45</f>
        <v>5.1054872171921642E-5</v>
      </c>
    </row>
    <row r="2560" spans="2:3" x14ac:dyDescent="0.25">
      <c r="B2560">
        <v>11.7</v>
      </c>
      <c r="C2560">
        <f>$F$45</f>
        <v>5.1054872171921642E-5</v>
      </c>
    </row>
    <row r="2561" spans="2:3" x14ac:dyDescent="0.25">
      <c r="B2561">
        <v>11.7</v>
      </c>
      <c r="C2561">
        <f>1E-200</f>
        <v>9.9999999999999998E-201</v>
      </c>
    </row>
    <row r="2562" spans="2:3" x14ac:dyDescent="0.25">
      <c r="B2562">
        <v>11.3</v>
      </c>
      <c r="C2562">
        <f>1E-200</f>
        <v>9.9999999999999998E-201</v>
      </c>
    </row>
    <row r="2563" spans="2:3" x14ac:dyDescent="0.25">
      <c r="B2563">
        <v>11.3</v>
      </c>
      <c r="C2563">
        <f>$F$46</f>
        <v>7.9560509134577926E-5</v>
      </c>
    </row>
    <row r="2564" spans="2:3" x14ac:dyDescent="0.25">
      <c r="B2564">
        <v>12</v>
      </c>
      <c r="C2564">
        <f>$F$46</f>
        <v>7.9560509134577926E-5</v>
      </c>
    </row>
    <row r="2565" spans="2:3" x14ac:dyDescent="0.25">
      <c r="B2565">
        <v>12.7</v>
      </c>
      <c r="C2565">
        <f>$F$46</f>
        <v>7.9560509134577926E-5</v>
      </c>
    </row>
    <row r="2566" spans="2:3" x14ac:dyDescent="0.25">
      <c r="B2566">
        <v>12.7</v>
      </c>
      <c r="C2566">
        <f>1E-200</f>
        <v>9.9999999999999998E-201</v>
      </c>
    </row>
    <row r="2567" spans="2:3" x14ac:dyDescent="0.25">
      <c r="B2567">
        <v>12.3</v>
      </c>
      <c r="C2567">
        <f>1E-200</f>
        <v>9.9999999999999998E-201</v>
      </c>
    </row>
    <row r="2568" spans="2:3" x14ac:dyDescent="0.25">
      <c r="B2568">
        <v>12.3</v>
      </c>
      <c r="C2568">
        <f>$F$47</f>
        <v>1.1964676566007679E-4</v>
      </c>
    </row>
    <row r="2569" spans="2:3" x14ac:dyDescent="0.25">
      <c r="B2569">
        <v>13</v>
      </c>
      <c r="C2569">
        <f>$F$47</f>
        <v>1.1964676566007679E-4</v>
      </c>
    </row>
    <row r="2570" spans="2:3" x14ac:dyDescent="0.25">
      <c r="B2570">
        <v>13.7</v>
      </c>
      <c r="C2570">
        <f>$F$47</f>
        <v>1.1964676566007679E-4</v>
      </c>
    </row>
    <row r="2571" spans="2:3" x14ac:dyDescent="0.25">
      <c r="B2571">
        <v>13.7</v>
      </c>
      <c r="C2571">
        <f>1E-200</f>
        <v>9.9999999999999998E-201</v>
      </c>
    </row>
    <row r="2572" spans="2:3" x14ac:dyDescent="0.25">
      <c r="B2572">
        <v>13.3</v>
      </c>
      <c r="C2572">
        <f>1E-200</f>
        <v>9.9999999999999998E-201</v>
      </c>
    </row>
    <row r="2573" spans="2:3" x14ac:dyDescent="0.25">
      <c r="B2573">
        <v>13.3</v>
      </c>
      <c r="C2573">
        <f>$F$48</f>
        <v>1.7434242996182609E-4</v>
      </c>
    </row>
    <row r="2574" spans="2:3" x14ac:dyDescent="0.25">
      <c r="B2574">
        <v>14</v>
      </c>
      <c r="C2574">
        <f>$F$48</f>
        <v>1.7434242996182609E-4</v>
      </c>
    </row>
    <row r="2575" spans="2:3" x14ac:dyDescent="0.25">
      <c r="B2575">
        <v>14.7</v>
      </c>
      <c r="C2575">
        <f>$F$48</f>
        <v>1.7434242996182609E-4</v>
      </c>
    </row>
    <row r="2576" spans="2:3" x14ac:dyDescent="0.25">
      <c r="B2576">
        <v>14.7</v>
      </c>
      <c r="C2576">
        <f>1E-200</f>
        <v>9.9999999999999998E-201</v>
      </c>
    </row>
    <row r="2577" spans="2:3" x14ac:dyDescent="0.25">
      <c r="B2577">
        <v>14.3</v>
      </c>
      <c r="C2577">
        <f>1E-200</f>
        <v>9.9999999999999998E-201</v>
      </c>
    </row>
    <row r="2578" spans="2:3" x14ac:dyDescent="0.25">
      <c r="B2578">
        <v>14.3</v>
      </c>
      <c r="C2578">
        <f>$F$49</f>
        <v>2.4698510911258704E-4</v>
      </c>
    </row>
    <row r="2579" spans="2:3" x14ac:dyDescent="0.25">
      <c r="B2579">
        <v>15</v>
      </c>
      <c r="C2579">
        <f>$F$49</f>
        <v>2.4698510911258704E-4</v>
      </c>
    </row>
    <row r="2580" spans="2:3" x14ac:dyDescent="0.25">
      <c r="B2580">
        <v>15.7</v>
      </c>
      <c r="C2580">
        <f>$F$49</f>
        <v>2.4698510911258704E-4</v>
      </c>
    </row>
    <row r="2581" spans="2:3" x14ac:dyDescent="0.25">
      <c r="B2581">
        <v>15.7</v>
      </c>
      <c r="C2581">
        <f>1E-200</f>
        <v>9.9999999999999998E-201</v>
      </c>
    </row>
    <row r="2582" spans="2:3" x14ac:dyDescent="0.25">
      <c r="B2582">
        <v>15.3</v>
      </c>
      <c r="C2582">
        <f>1E-200</f>
        <v>9.9999999999999998E-201</v>
      </c>
    </row>
    <row r="2583" spans="2:3" x14ac:dyDescent="0.25">
      <c r="B2583">
        <v>15.3</v>
      </c>
      <c r="C2583">
        <f>$F$50</f>
        <v>3.4114818196176087E-4</v>
      </c>
    </row>
    <row r="2584" spans="2:3" x14ac:dyDescent="0.25">
      <c r="B2584">
        <v>16</v>
      </c>
      <c r="C2584">
        <f>$F$50</f>
        <v>3.4114818196176087E-4</v>
      </c>
    </row>
    <row r="2585" spans="2:3" x14ac:dyDescent="0.25">
      <c r="B2585">
        <v>16.7</v>
      </c>
      <c r="C2585">
        <f>$F$50</f>
        <v>3.4114818196176087E-4</v>
      </c>
    </row>
    <row r="2586" spans="2:3" x14ac:dyDescent="0.25">
      <c r="B2586">
        <v>16.7</v>
      </c>
      <c r="C2586">
        <f>1E-200</f>
        <v>9.9999999999999998E-201</v>
      </c>
    </row>
    <row r="2587" spans="2:3" x14ac:dyDescent="0.25">
      <c r="B2587">
        <v>16.3</v>
      </c>
      <c r="C2587">
        <f>1E-200</f>
        <v>9.9999999999999998E-201</v>
      </c>
    </row>
    <row r="2588" spans="2:3" x14ac:dyDescent="0.25">
      <c r="B2588">
        <v>16.3</v>
      </c>
      <c r="C2588">
        <f>$F$51</f>
        <v>4.605500456483769E-4</v>
      </c>
    </row>
    <row r="2589" spans="2:3" x14ac:dyDescent="0.25">
      <c r="B2589">
        <v>17</v>
      </c>
      <c r="C2589">
        <f>$F$51</f>
        <v>4.605500456483769E-4</v>
      </c>
    </row>
    <row r="2590" spans="2:3" x14ac:dyDescent="0.25">
      <c r="B2590">
        <v>17.7</v>
      </c>
      <c r="C2590">
        <f>$F$51</f>
        <v>4.605500456483769E-4</v>
      </c>
    </row>
    <row r="2591" spans="2:3" x14ac:dyDescent="0.25">
      <c r="B2591">
        <v>17.7</v>
      </c>
      <c r="C2591">
        <f>1E-200</f>
        <v>9.9999999999999998E-201</v>
      </c>
    </row>
    <row r="2592" spans="2:3" x14ac:dyDescent="0.25">
      <c r="B2592">
        <v>17.3</v>
      </c>
      <c r="C2592">
        <f>1E-200</f>
        <v>9.9999999999999998E-201</v>
      </c>
    </row>
    <row r="2593" spans="2:3" x14ac:dyDescent="0.25">
      <c r="B2593">
        <v>17.3</v>
      </c>
      <c r="C2593">
        <f>$F$52</f>
        <v>6.0894950480174263E-4</v>
      </c>
    </row>
    <row r="2594" spans="2:3" x14ac:dyDescent="0.25">
      <c r="B2594">
        <v>18</v>
      </c>
      <c r="C2594">
        <f>$F$52</f>
        <v>6.0894950480174263E-4</v>
      </c>
    </row>
    <row r="2595" spans="2:3" x14ac:dyDescent="0.25">
      <c r="B2595">
        <v>18.7</v>
      </c>
      <c r="C2595">
        <f>$F$52</f>
        <v>6.0894950480174263E-4</v>
      </c>
    </row>
    <row r="2596" spans="2:3" x14ac:dyDescent="0.25">
      <c r="B2596">
        <v>18.7</v>
      </c>
      <c r="C2596">
        <f>1E-200</f>
        <v>9.9999999999999998E-201</v>
      </c>
    </row>
    <row r="2597" spans="2:3" x14ac:dyDescent="0.25">
      <c r="B2597">
        <v>18.3</v>
      </c>
      <c r="C2597">
        <f>1E-200</f>
        <v>9.9999999999999998E-201</v>
      </c>
    </row>
    <row r="2598" spans="2:3" x14ac:dyDescent="0.25">
      <c r="B2598">
        <v>18.3</v>
      </c>
      <c r="C2598">
        <f>$F$53</f>
        <v>7.9003185754541886E-4</v>
      </c>
    </row>
    <row r="2599" spans="2:3" x14ac:dyDescent="0.25">
      <c r="B2599">
        <v>19</v>
      </c>
      <c r="C2599">
        <f>$F$53</f>
        <v>7.9003185754541886E-4</v>
      </c>
    </row>
    <row r="2600" spans="2:3" x14ac:dyDescent="0.25">
      <c r="B2600">
        <v>19.7</v>
      </c>
      <c r="C2600">
        <f>$F$53</f>
        <v>7.9003185754541886E-4</v>
      </c>
    </row>
    <row r="2601" spans="2:3" x14ac:dyDescent="0.25">
      <c r="B2601">
        <v>19.7</v>
      </c>
      <c r="C2601">
        <f>1E-200</f>
        <v>9.9999999999999998E-201</v>
      </c>
    </row>
    <row r="2602" spans="2:3" x14ac:dyDescent="0.25">
      <c r="B2602">
        <v>19.3</v>
      </c>
      <c r="C2602">
        <f>1E-200</f>
        <v>9.9999999999999998E-201</v>
      </c>
    </row>
    <row r="2603" spans="2:3" x14ac:dyDescent="0.25">
      <c r="B2603">
        <v>19.3</v>
      </c>
      <c r="C2603">
        <f>$F$54</f>
        <v>1.0072906183704097E-3</v>
      </c>
    </row>
    <row r="2604" spans="2:3" x14ac:dyDescent="0.25">
      <c r="B2604">
        <v>20</v>
      </c>
      <c r="C2604">
        <f>$F$54</f>
        <v>1.0072906183704097E-3</v>
      </c>
    </row>
    <row r="2605" spans="2:3" x14ac:dyDescent="0.25">
      <c r="B2605">
        <v>20.7</v>
      </c>
      <c r="C2605">
        <f>$F$54</f>
        <v>1.0072906183704097E-3</v>
      </c>
    </row>
    <row r="2606" spans="2:3" x14ac:dyDescent="0.25">
      <c r="B2606">
        <v>20.7</v>
      </c>
      <c r="C2606">
        <f>1E-200</f>
        <v>9.9999999999999998E-201</v>
      </c>
    </row>
    <row r="2607" spans="2:3" x14ac:dyDescent="0.25">
      <c r="B2607">
        <v>20.3</v>
      </c>
      <c r="C2607">
        <f>1E-200</f>
        <v>9.9999999999999998E-201</v>
      </c>
    </row>
    <row r="2608" spans="2:3" x14ac:dyDescent="0.25">
      <c r="B2608">
        <v>20.3</v>
      </c>
      <c r="C2608">
        <f>$F$55</f>
        <v>1.263909894955252E-3</v>
      </c>
    </row>
    <row r="2609" spans="2:3" x14ac:dyDescent="0.25">
      <c r="B2609">
        <v>21</v>
      </c>
      <c r="C2609">
        <f>$F$55</f>
        <v>1.263909894955252E-3</v>
      </c>
    </row>
    <row r="2610" spans="2:3" x14ac:dyDescent="0.25">
      <c r="B2610">
        <v>21.7</v>
      </c>
      <c r="C2610">
        <f>$F$55</f>
        <v>1.263909894955252E-3</v>
      </c>
    </row>
    <row r="2611" spans="2:3" x14ac:dyDescent="0.25">
      <c r="B2611">
        <v>21.7</v>
      </c>
      <c r="C2611">
        <f>1E-200</f>
        <v>9.9999999999999998E-201</v>
      </c>
    </row>
    <row r="2612" spans="2:3" x14ac:dyDescent="0.25">
      <c r="B2612">
        <v>21.3</v>
      </c>
      <c r="C2612">
        <f>1E-200</f>
        <v>9.9999999999999998E-201</v>
      </c>
    </row>
    <row r="2613" spans="2:3" x14ac:dyDescent="0.25">
      <c r="B2613">
        <v>21.3</v>
      </c>
      <c r="C2613">
        <f>$F$56</f>
        <v>1.5626522337628566E-3</v>
      </c>
    </row>
    <row r="2614" spans="2:3" x14ac:dyDescent="0.25">
      <c r="B2614">
        <v>22</v>
      </c>
      <c r="C2614">
        <f>$F$56</f>
        <v>1.5626522337628566E-3</v>
      </c>
    </row>
    <row r="2615" spans="2:3" x14ac:dyDescent="0.25">
      <c r="B2615">
        <v>22.7</v>
      </c>
      <c r="C2615">
        <f>$F$56</f>
        <v>1.5626522337628566E-3</v>
      </c>
    </row>
    <row r="2616" spans="2:3" x14ac:dyDescent="0.25">
      <c r="B2616">
        <v>22.7</v>
      </c>
      <c r="C2616">
        <f>1E-200</f>
        <v>9.9999999999999998E-201</v>
      </c>
    </row>
    <row r="2617" spans="2:3" x14ac:dyDescent="0.25">
      <c r="B2617">
        <v>22.3</v>
      </c>
      <c r="C2617">
        <f>1E-200</f>
        <v>9.9999999999999998E-201</v>
      </c>
    </row>
    <row r="2618" spans="2:3" x14ac:dyDescent="0.25">
      <c r="B2618">
        <v>22.3</v>
      </c>
      <c r="C2618">
        <f>$F$57</f>
        <v>1.9057563111760066E-3</v>
      </c>
    </row>
    <row r="2619" spans="2:3" x14ac:dyDescent="0.25">
      <c r="B2619">
        <v>23</v>
      </c>
      <c r="C2619">
        <f>$F$57</f>
        <v>1.9057563111760066E-3</v>
      </c>
    </row>
    <row r="2620" spans="2:3" x14ac:dyDescent="0.25">
      <c r="B2620">
        <v>23.7</v>
      </c>
      <c r="C2620">
        <f>$F$57</f>
        <v>1.9057563111760066E-3</v>
      </c>
    </row>
    <row r="2621" spans="2:3" x14ac:dyDescent="0.25">
      <c r="B2621">
        <v>23.7</v>
      </c>
      <c r="C2621">
        <f>1E-200</f>
        <v>9.9999999999999998E-201</v>
      </c>
    </row>
    <row r="2622" spans="2:3" x14ac:dyDescent="0.25">
      <c r="B2622">
        <v>23.3</v>
      </c>
      <c r="C2622">
        <f>1E-200</f>
        <v>9.9999999999999998E-201</v>
      </c>
    </row>
    <row r="2623" spans="2:3" x14ac:dyDescent="0.25">
      <c r="B2623">
        <v>23.3</v>
      </c>
      <c r="C2623">
        <f>$F$58</f>
        <v>2.2948482247077719E-3</v>
      </c>
    </row>
    <row r="2624" spans="2:3" x14ac:dyDescent="0.25">
      <c r="B2624">
        <v>24</v>
      </c>
      <c r="C2624">
        <f>$F$58</f>
        <v>2.2948482247077719E-3</v>
      </c>
    </row>
    <row r="2625" spans="2:3" x14ac:dyDescent="0.25">
      <c r="B2625">
        <v>24.7</v>
      </c>
      <c r="C2625">
        <f>$F$58</f>
        <v>2.2948482247077719E-3</v>
      </c>
    </row>
    <row r="2626" spans="2:3" x14ac:dyDescent="0.25">
      <c r="B2626">
        <v>24.7</v>
      </c>
      <c r="C2626">
        <f>1E-200</f>
        <v>9.9999999999999998E-201</v>
      </c>
    </row>
    <row r="2627" spans="2:3" x14ac:dyDescent="0.25">
      <c r="B2627">
        <v>24.3</v>
      </c>
      <c r="C2627">
        <f>1E-200</f>
        <v>9.9999999999999998E-201</v>
      </c>
    </row>
    <row r="2628" spans="2:3" x14ac:dyDescent="0.25">
      <c r="B2628">
        <v>24.3</v>
      </c>
      <c r="C2628">
        <f>$F$59</f>
        <v>2.730869387402253E-3</v>
      </c>
    </row>
    <row r="2629" spans="2:3" x14ac:dyDescent="0.25">
      <c r="B2629">
        <v>25</v>
      </c>
      <c r="C2629">
        <f>$F$59</f>
        <v>2.730869387402253E-3</v>
      </c>
    </row>
    <row r="2630" spans="2:3" x14ac:dyDescent="0.25">
      <c r="B2630">
        <v>25.7</v>
      </c>
      <c r="C2630">
        <f>$F$59</f>
        <v>2.730869387402253E-3</v>
      </c>
    </row>
    <row r="2631" spans="2:3" x14ac:dyDescent="0.25">
      <c r="B2631">
        <v>25.7</v>
      </c>
      <c r="C2631">
        <f>1E-200</f>
        <v>9.9999999999999998E-201</v>
      </c>
    </row>
    <row r="2632" spans="2:3" x14ac:dyDescent="0.25">
      <c r="B2632">
        <v>25.3</v>
      </c>
      <c r="C2632">
        <f>1E-200</f>
        <v>9.9999999999999998E-201</v>
      </c>
    </row>
    <row r="2633" spans="2:3" x14ac:dyDescent="0.25">
      <c r="B2633">
        <v>25.3</v>
      </c>
      <c r="C2633">
        <f>$F$60</f>
        <v>3.2140232020964922E-3</v>
      </c>
    </row>
    <row r="2634" spans="2:3" x14ac:dyDescent="0.25">
      <c r="B2634">
        <v>26</v>
      </c>
      <c r="C2634">
        <f>$F$60</f>
        <v>3.2140232020964922E-3</v>
      </c>
    </row>
    <row r="2635" spans="2:3" x14ac:dyDescent="0.25">
      <c r="B2635">
        <v>26.7</v>
      </c>
      <c r="C2635">
        <f>$F$60</f>
        <v>3.2140232020964922E-3</v>
      </c>
    </row>
    <row r="2636" spans="2:3" x14ac:dyDescent="0.25">
      <c r="B2636">
        <v>26.7</v>
      </c>
      <c r="C2636">
        <f>1E-200</f>
        <v>9.9999999999999998E-201</v>
      </c>
    </row>
    <row r="2637" spans="2:3" x14ac:dyDescent="0.25">
      <c r="B2637">
        <v>26.3</v>
      </c>
      <c r="C2637">
        <f>1E-200</f>
        <v>9.9999999999999998E-201</v>
      </c>
    </row>
    <row r="2638" spans="2:3" x14ac:dyDescent="0.25">
      <c r="B2638">
        <v>26.3</v>
      </c>
      <c r="C2638">
        <f>$F$61</f>
        <v>3.7437418409605495E-3</v>
      </c>
    </row>
    <row r="2639" spans="2:3" x14ac:dyDescent="0.25">
      <c r="B2639">
        <v>27</v>
      </c>
      <c r="C2639">
        <f>$F$61</f>
        <v>3.7437418409605495E-3</v>
      </c>
    </row>
    <row r="2640" spans="2:3" x14ac:dyDescent="0.25">
      <c r="B2640">
        <v>27.7</v>
      </c>
      <c r="C2640">
        <f>$F$61</f>
        <v>3.7437418409605495E-3</v>
      </c>
    </row>
    <row r="2641" spans="2:3" x14ac:dyDescent="0.25">
      <c r="B2641">
        <v>27.7</v>
      </c>
      <c r="C2641">
        <f>1E-200</f>
        <v>9.9999999999999998E-201</v>
      </c>
    </row>
    <row r="2642" spans="2:3" x14ac:dyDescent="0.25">
      <c r="B2642">
        <v>27.3</v>
      </c>
      <c r="C2642">
        <f>1E-200</f>
        <v>9.9999999999999998E-201</v>
      </c>
    </row>
    <row r="2643" spans="2:3" x14ac:dyDescent="0.25">
      <c r="B2643">
        <v>27.3</v>
      </c>
      <c r="C2643">
        <f>$F$62</f>
        <v>4.3186736236794886E-3</v>
      </c>
    </row>
    <row r="2644" spans="2:3" x14ac:dyDescent="0.25">
      <c r="B2644">
        <v>28</v>
      </c>
      <c r="C2644">
        <f>$F$62</f>
        <v>4.3186736236794886E-3</v>
      </c>
    </row>
    <row r="2645" spans="2:3" x14ac:dyDescent="0.25">
      <c r="B2645">
        <v>28.7</v>
      </c>
      <c r="C2645">
        <f>$F$62</f>
        <v>4.3186736236794886E-3</v>
      </c>
    </row>
    <row r="2646" spans="2:3" x14ac:dyDescent="0.25">
      <c r="B2646">
        <v>28.7</v>
      </c>
      <c r="C2646">
        <f>1E-200</f>
        <v>9.9999999999999998E-201</v>
      </c>
    </row>
    <row r="2647" spans="2:3" x14ac:dyDescent="0.25">
      <c r="B2647">
        <v>28.3</v>
      </c>
      <c r="C2647">
        <f>1E-200</f>
        <v>9.9999999999999998E-201</v>
      </c>
    </row>
    <row r="2648" spans="2:3" x14ac:dyDescent="0.25">
      <c r="B2648">
        <v>28.3</v>
      </c>
      <c r="C2648">
        <f>$F$63</f>
        <v>4.9366907112060356E-3</v>
      </c>
    </row>
    <row r="2649" spans="2:3" x14ac:dyDescent="0.25">
      <c r="B2649">
        <v>29</v>
      </c>
      <c r="C2649">
        <f>$F$63</f>
        <v>4.9366907112060356E-3</v>
      </c>
    </row>
    <row r="2650" spans="2:3" x14ac:dyDescent="0.25">
      <c r="B2650">
        <v>29.7</v>
      </c>
      <c r="C2650">
        <f>$F$63</f>
        <v>4.9366907112060356E-3</v>
      </c>
    </row>
    <row r="2651" spans="2:3" x14ac:dyDescent="0.25">
      <c r="B2651">
        <v>29.7</v>
      </c>
      <c r="C2651">
        <f>1E-200</f>
        <v>9.9999999999999998E-201</v>
      </c>
    </row>
    <row r="2652" spans="2:3" x14ac:dyDescent="0.25">
      <c r="B2652">
        <v>29.3</v>
      </c>
      <c r="C2652">
        <f>1E-200</f>
        <v>9.9999999999999998E-201</v>
      </c>
    </row>
    <row r="2653" spans="2:3" x14ac:dyDescent="0.25">
      <c r="B2653">
        <v>29.3</v>
      </c>
      <c r="C2653">
        <f>$F$64</f>
        <v>5.5949161393668394E-3</v>
      </c>
    </row>
    <row r="2654" spans="2:3" x14ac:dyDescent="0.25">
      <c r="B2654">
        <v>30</v>
      </c>
      <c r="C2654">
        <f>$F$64</f>
        <v>5.5949161393668394E-3</v>
      </c>
    </row>
    <row r="2655" spans="2:3" x14ac:dyDescent="0.25">
      <c r="B2655">
        <v>30.7</v>
      </c>
      <c r="C2655">
        <f>$F$64</f>
        <v>5.5949161393668394E-3</v>
      </c>
    </row>
    <row r="2656" spans="2:3" x14ac:dyDescent="0.25">
      <c r="B2656">
        <v>30.7</v>
      </c>
      <c r="C2656">
        <f>1E-200</f>
        <v>9.9999999999999998E-201</v>
      </c>
    </row>
    <row r="2657" spans="2:3" x14ac:dyDescent="0.25">
      <c r="B2657">
        <v>30.3</v>
      </c>
      <c r="C2657">
        <f>1E-200</f>
        <v>9.9999999999999998E-201</v>
      </c>
    </row>
    <row r="2658" spans="2:3" x14ac:dyDescent="0.25">
      <c r="B2658">
        <v>30.3</v>
      </c>
      <c r="C2658">
        <f>$F$65</f>
        <v>6.2897686276430498E-3</v>
      </c>
    </row>
    <row r="2659" spans="2:3" x14ac:dyDescent="0.25">
      <c r="B2659">
        <v>31</v>
      </c>
      <c r="C2659">
        <f>$F$65</f>
        <v>6.2897686276430498E-3</v>
      </c>
    </row>
    <row r="2660" spans="2:3" x14ac:dyDescent="0.25">
      <c r="B2660">
        <v>31.7</v>
      </c>
      <c r="C2660">
        <f>$F$65</f>
        <v>6.2897686276430498E-3</v>
      </c>
    </row>
    <row r="2661" spans="2:3" x14ac:dyDescent="0.25">
      <c r="B2661">
        <v>31.7</v>
      </c>
      <c r="C2661">
        <f>1E-200</f>
        <v>9.9999999999999998E-201</v>
      </c>
    </row>
    <row r="2662" spans="2:3" x14ac:dyDescent="0.25">
      <c r="B2662">
        <v>31.3</v>
      </c>
      <c r="C2662">
        <f>1E-200</f>
        <v>9.9999999999999998E-201</v>
      </c>
    </row>
    <row r="2663" spans="2:3" x14ac:dyDescent="0.25">
      <c r="B2663">
        <v>31.3</v>
      </c>
      <c r="C2663">
        <f>$F$66</f>
        <v>7.0170231252142737E-3</v>
      </c>
    </row>
    <row r="2664" spans="2:3" x14ac:dyDescent="0.25">
      <c r="B2664">
        <v>32</v>
      </c>
      <c r="C2664">
        <f>$F$66</f>
        <v>7.0170231252142737E-3</v>
      </c>
    </row>
    <row r="2665" spans="2:3" x14ac:dyDescent="0.25">
      <c r="B2665">
        <v>32.700000000000003</v>
      </c>
      <c r="C2665">
        <f>$F$66</f>
        <v>7.0170231252142737E-3</v>
      </c>
    </row>
    <row r="2666" spans="2:3" x14ac:dyDescent="0.25">
      <c r="B2666">
        <v>32.700000000000003</v>
      </c>
      <c r="C2666">
        <f>1E-200</f>
        <v>9.9999999999999998E-201</v>
      </c>
    </row>
    <row r="2667" spans="2:3" x14ac:dyDescent="0.25">
      <c r="B2667">
        <v>32.299999999999997</v>
      </c>
      <c r="C2667">
        <f>1E-200</f>
        <v>9.9999999999999998E-201</v>
      </c>
    </row>
    <row r="2668" spans="2:3" x14ac:dyDescent="0.25">
      <c r="B2668">
        <v>32.299999999999997</v>
      </c>
      <c r="C2668">
        <f>$F$67</f>
        <v>7.7718847038358158E-3</v>
      </c>
    </row>
    <row r="2669" spans="2:3" x14ac:dyDescent="0.25">
      <c r="B2669">
        <v>33</v>
      </c>
      <c r="C2669">
        <f>$F$67</f>
        <v>7.7718847038358158E-3</v>
      </c>
    </row>
    <row r="2670" spans="2:3" x14ac:dyDescent="0.25">
      <c r="B2670">
        <v>33.700000000000003</v>
      </c>
      <c r="C2670">
        <f>$F$67</f>
        <v>7.7718847038358158E-3</v>
      </c>
    </row>
    <row r="2671" spans="2:3" x14ac:dyDescent="0.25">
      <c r="B2671">
        <v>33.700000000000003</v>
      </c>
      <c r="C2671">
        <f>1E-200</f>
        <v>9.9999999999999998E-201</v>
      </c>
    </row>
    <row r="2672" spans="2:3" x14ac:dyDescent="0.25">
      <c r="B2672">
        <v>33.299999999999997</v>
      </c>
      <c r="C2672">
        <f>1E-200</f>
        <v>9.9999999999999998E-201</v>
      </c>
    </row>
    <row r="2673" spans="2:3" x14ac:dyDescent="0.25">
      <c r="B2673">
        <v>33.299999999999997</v>
      </c>
      <c r="C2673">
        <f>$F$68</f>
        <v>8.5490731742193862E-3</v>
      </c>
    </row>
    <row r="2674" spans="2:3" x14ac:dyDescent="0.25">
      <c r="B2674">
        <v>34</v>
      </c>
      <c r="C2674">
        <f>$F$68</f>
        <v>8.5490731742193862E-3</v>
      </c>
    </row>
    <row r="2675" spans="2:3" x14ac:dyDescent="0.25">
      <c r="B2675">
        <v>34.700000000000003</v>
      </c>
      <c r="C2675">
        <f>$F$68</f>
        <v>8.5490731742193862E-3</v>
      </c>
    </row>
    <row r="2676" spans="2:3" x14ac:dyDescent="0.25">
      <c r="B2676">
        <v>34.700000000000003</v>
      </c>
      <c r="C2676">
        <f>1E-200</f>
        <v>9.9999999999999998E-201</v>
      </c>
    </row>
    <row r="2677" spans="2:3" x14ac:dyDescent="0.25">
      <c r="B2677">
        <v>34.299999999999997</v>
      </c>
      <c r="C2677">
        <f>1E-200</f>
        <v>9.9999999999999998E-201</v>
      </c>
    </row>
    <row r="2678" spans="2:3" x14ac:dyDescent="0.25">
      <c r="B2678">
        <v>34.299999999999997</v>
      </c>
      <c r="C2678">
        <f>$F$69</f>
        <v>9.3429156832540577E-3</v>
      </c>
    </row>
    <row r="2679" spans="2:3" x14ac:dyDescent="0.25">
      <c r="B2679">
        <v>35</v>
      </c>
      <c r="C2679">
        <f>$F$69</f>
        <v>9.3429156832540577E-3</v>
      </c>
    </row>
    <row r="2680" spans="2:3" x14ac:dyDescent="0.25">
      <c r="B2680">
        <v>35.700000000000003</v>
      </c>
      <c r="C2680">
        <f>$F$69</f>
        <v>9.3429156832540577E-3</v>
      </c>
    </row>
    <row r="2681" spans="2:3" x14ac:dyDescent="0.25">
      <c r="B2681">
        <v>35.700000000000003</v>
      </c>
      <c r="C2681">
        <f>1E-200</f>
        <v>9.9999999999999998E-201</v>
      </c>
    </row>
    <row r="2682" spans="2:3" x14ac:dyDescent="0.25">
      <c r="B2682">
        <v>35.299999999999997</v>
      </c>
      <c r="C2682">
        <f>1E-200</f>
        <v>9.9999999999999998E-201</v>
      </c>
    </row>
    <row r="2683" spans="2:3" x14ac:dyDescent="0.25">
      <c r="B2683">
        <v>35.299999999999997</v>
      </c>
      <c r="C2683">
        <f>$F$70</f>
        <v>1.0147444533756475E-2</v>
      </c>
    </row>
    <row r="2684" spans="2:3" x14ac:dyDescent="0.25">
      <c r="B2684">
        <v>36</v>
      </c>
      <c r="C2684">
        <f>$F$70</f>
        <v>1.0147444533756475E-2</v>
      </c>
    </row>
    <row r="2685" spans="2:3" x14ac:dyDescent="0.25">
      <c r="B2685">
        <v>36.700000000000003</v>
      </c>
      <c r="C2685">
        <f>$F$70</f>
        <v>1.0147444533756475E-2</v>
      </c>
    </row>
    <row r="2686" spans="2:3" x14ac:dyDescent="0.25">
      <c r="B2686">
        <v>36.700000000000003</v>
      </c>
      <c r="C2686">
        <f>1E-200</f>
        <v>9.9999999999999998E-201</v>
      </c>
    </row>
    <row r="2687" spans="2:3" x14ac:dyDescent="0.25">
      <c r="B2687">
        <v>36.299999999999997</v>
      </c>
      <c r="C2687">
        <f>1E-200</f>
        <v>9.9999999999999998E-201</v>
      </c>
    </row>
    <row r="2688" spans="2:3" x14ac:dyDescent="0.25">
      <c r="B2688">
        <v>36.299999999999997</v>
      </c>
      <c r="C2688">
        <f>$F$71</f>
        <v>1.0956497543880298E-2</v>
      </c>
    </row>
    <row r="2689" spans="2:3" x14ac:dyDescent="0.25">
      <c r="B2689">
        <v>37</v>
      </c>
      <c r="C2689">
        <f>$F$71</f>
        <v>1.0956497543880298E-2</v>
      </c>
    </row>
    <row r="2690" spans="2:3" x14ac:dyDescent="0.25">
      <c r="B2690">
        <v>37.700000000000003</v>
      </c>
      <c r="C2690">
        <f>$F$71</f>
        <v>1.0956497543880298E-2</v>
      </c>
    </row>
    <row r="2691" spans="2:3" x14ac:dyDescent="0.25">
      <c r="B2691">
        <v>37.700000000000003</v>
      </c>
      <c r="C2691">
        <f>1E-200</f>
        <v>9.9999999999999998E-201</v>
      </c>
    </row>
    <row r="2692" spans="2:3" x14ac:dyDescent="0.25">
      <c r="B2692">
        <v>37.299999999999997</v>
      </c>
      <c r="C2692">
        <f>1E-200</f>
        <v>9.9999999999999998E-201</v>
      </c>
    </row>
    <row r="2693" spans="2:3" x14ac:dyDescent="0.25">
      <c r="B2693">
        <v>37.299999999999997</v>
      </c>
      <c r="C2693">
        <f>$F$72</f>
        <v>1.1763818415534644E-2</v>
      </c>
    </row>
    <row r="2694" spans="2:3" x14ac:dyDescent="0.25">
      <c r="B2694">
        <v>38</v>
      </c>
      <c r="C2694">
        <f>$F$72</f>
        <v>1.1763818415534644E-2</v>
      </c>
    </row>
    <row r="2695" spans="2:3" x14ac:dyDescent="0.25">
      <c r="B2695">
        <v>38.700000000000003</v>
      </c>
      <c r="C2695">
        <f>$F$72</f>
        <v>1.1763818415534644E-2</v>
      </c>
    </row>
    <row r="2696" spans="2:3" x14ac:dyDescent="0.25">
      <c r="B2696">
        <v>38.700000000000003</v>
      </c>
      <c r="C2696">
        <f>1E-200</f>
        <v>9.9999999999999998E-201</v>
      </c>
    </row>
    <row r="2697" spans="2:3" x14ac:dyDescent="0.25">
      <c r="B2697">
        <v>38.299999999999997</v>
      </c>
      <c r="C2697">
        <f>1E-200</f>
        <v>9.9999999999999998E-201</v>
      </c>
    </row>
    <row r="2698" spans="2:3" x14ac:dyDescent="0.25">
      <c r="B2698">
        <v>38.299999999999997</v>
      </c>
      <c r="C2698">
        <f>$F$73</f>
        <v>1.2563154795051823E-2</v>
      </c>
    </row>
    <row r="2699" spans="2:3" x14ac:dyDescent="0.25">
      <c r="B2699">
        <v>39</v>
      </c>
      <c r="C2699">
        <f>$F$73</f>
        <v>1.2563154795051823E-2</v>
      </c>
    </row>
    <row r="2700" spans="2:3" x14ac:dyDescent="0.25">
      <c r="B2700">
        <v>39.700000000000003</v>
      </c>
      <c r="C2700">
        <f>$F$73</f>
        <v>1.2563154795051823E-2</v>
      </c>
    </row>
    <row r="2701" spans="2:3" x14ac:dyDescent="0.25">
      <c r="B2701">
        <v>39.700000000000003</v>
      </c>
      <c r="C2701">
        <f>1E-200</f>
        <v>9.9999999999999998E-201</v>
      </c>
    </row>
    <row r="2702" spans="2:3" x14ac:dyDescent="0.25">
      <c r="B2702">
        <v>39.299999999999997</v>
      </c>
      <c r="C2702">
        <f>1E-200</f>
        <v>9.9999999999999998E-201</v>
      </c>
    </row>
    <row r="2703" spans="2:3" x14ac:dyDescent="0.25">
      <c r="B2703">
        <v>39.299999999999997</v>
      </c>
      <c r="C2703">
        <f>$F$74</f>
        <v>1.3348351969742517E-2</v>
      </c>
    </row>
    <row r="2704" spans="2:3" x14ac:dyDescent="0.25">
      <c r="B2704">
        <v>40</v>
      </c>
      <c r="C2704">
        <f>$F$74</f>
        <v>1.3348351969742517E-2</v>
      </c>
    </row>
    <row r="2705" spans="2:3" x14ac:dyDescent="0.25">
      <c r="B2705">
        <v>40.700000000000003</v>
      </c>
      <c r="C2705">
        <f>$F$74</f>
        <v>1.3348351969742517E-2</v>
      </c>
    </row>
    <row r="2706" spans="2:3" x14ac:dyDescent="0.25">
      <c r="B2706">
        <v>40.700000000000003</v>
      </c>
      <c r="C2706">
        <f>1E-200</f>
        <v>9.9999999999999998E-201</v>
      </c>
    </row>
    <row r="2707" spans="2:3" x14ac:dyDescent="0.25">
      <c r="B2707">
        <v>40.299999999999997</v>
      </c>
      <c r="C2707">
        <f>1E-200</f>
        <v>9.9999999999999998E-201</v>
      </c>
    </row>
    <row r="2708" spans="2:3" x14ac:dyDescent="0.25">
      <c r="B2708">
        <v>40.299999999999997</v>
      </c>
      <c r="C2708">
        <f>$F$75</f>
        <v>1.4113440436300806E-2</v>
      </c>
    </row>
    <row r="2709" spans="2:3" x14ac:dyDescent="0.25">
      <c r="B2709">
        <v>41</v>
      </c>
      <c r="C2709">
        <f>$F$75</f>
        <v>1.4113440436300806E-2</v>
      </c>
    </row>
    <row r="2710" spans="2:3" x14ac:dyDescent="0.25">
      <c r="B2710">
        <v>41.7</v>
      </c>
      <c r="C2710">
        <f>$F$75</f>
        <v>1.4113440436300806E-2</v>
      </c>
    </row>
    <row r="2711" spans="2:3" x14ac:dyDescent="0.25">
      <c r="B2711">
        <v>41.7</v>
      </c>
      <c r="C2711">
        <f>1E-200</f>
        <v>9.9999999999999998E-201</v>
      </c>
    </row>
    <row r="2712" spans="2:3" x14ac:dyDescent="0.25">
      <c r="B2712">
        <v>41.3</v>
      </c>
      <c r="C2712">
        <f>1E-200</f>
        <v>9.9999999999999998E-201</v>
      </c>
    </row>
    <row r="2713" spans="2:3" x14ac:dyDescent="0.25">
      <c r="B2713">
        <v>41.3</v>
      </c>
      <c r="C2713">
        <f>$F$76</f>
        <v>1.4852715887726242E-2</v>
      </c>
    </row>
    <row r="2714" spans="2:3" x14ac:dyDescent="0.25">
      <c r="B2714">
        <v>42</v>
      </c>
      <c r="C2714">
        <f>$F$76</f>
        <v>1.4852715887726242E-2</v>
      </c>
    </row>
    <row r="2715" spans="2:3" x14ac:dyDescent="0.25">
      <c r="B2715">
        <v>42.7</v>
      </c>
      <c r="C2715">
        <f>$F$76</f>
        <v>1.4852715887726242E-2</v>
      </c>
    </row>
    <row r="2716" spans="2:3" x14ac:dyDescent="0.25">
      <c r="B2716">
        <v>42.7</v>
      </c>
      <c r="C2716">
        <f>1E-200</f>
        <v>9.9999999999999998E-201</v>
      </c>
    </row>
    <row r="2717" spans="2:3" x14ac:dyDescent="0.25">
      <c r="B2717">
        <v>42.3</v>
      </c>
      <c r="C2717">
        <f>1E-200</f>
        <v>9.9999999999999998E-201</v>
      </c>
    </row>
    <row r="2718" spans="2:3" x14ac:dyDescent="0.25">
      <c r="B2718">
        <v>42.3</v>
      </c>
      <c r="C2718">
        <f>$F$77</f>
        <v>1.5560810482373705E-2</v>
      </c>
    </row>
    <row r="2719" spans="2:3" x14ac:dyDescent="0.25">
      <c r="B2719">
        <v>43</v>
      </c>
      <c r="C2719">
        <f>$F$77</f>
        <v>1.5560810482373705E-2</v>
      </c>
    </row>
    <row r="2720" spans="2:3" x14ac:dyDescent="0.25">
      <c r="B2720">
        <v>43.7</v>
      </c>
      <c r="C2720">
        <f>$F$77</f>
        <v>1.5560810482373705E-2</v>
      </c>
    </row>
    <row r="2721" spans="2:3" x14ac:dyDescent="0.25">
      <c r="B2721">
        <v>43.7</v>
      </c>
      <c r="C2721">
        <f>1E-200</f>
        <v>9.9999999999999998E-201</v>
      </c>
    </row>
    <row r="2722" spans="2:3" x14ac:dyDescent="0.25">
      <c r="B2722">
        <v>43.3</v>
      </c>
      <c r="C2722">
        <f>1E-200</f>
        <v>9.9999999999999998E-201</v>
      </c>
    </row>
    <row r="2723" spans="2:3" x14ac:dyDescent="0.25">
      <c r="B2723">
        <v>43.3</v>
      </c>
      <c r="C2723">
        <f>$F$78</f>
        <v>1.6232754571385233E-2</v>
      </c>
    </row>
    <row r="2724" spans="2:3" x14ac:dyDescent="0.25">
      <c r="B2724">
        <v>44</v>
      </c>
      <c r="C2724">
        <f>$F$78</f>
        <v>1.6232754571385233E-2</v>
      </c>
    </row>
    <row r="2725" spans="2:3" x14ac:dyDescent="0.25">
      <c r="B2725">
        <v>44.7</v>
      </c>
      <c r="C2725">
        <f>$F$78</f>
        <v>1.6232754571385233E-2</v>
      </c>
    </row>
    <row r="2726" spans="2:3" x14ac:dyDescent="0.25">
      <c r="B2726">
        <v>44.7</v>
      </c>
      <c r="C2726">
        <f>1E-200</f>
        <v>9.9999999999999998E-201</v>
      </c>
    </row>
    <row r="2727" spans="2:3" x14ac:dyDescent="0.25">
      <c r="B2727">
        <v>44.3</v>
      </c>
      <c r="C2727">
        <f>1E-200</f>
        <v>9.9999999999999998E-201</v>
      </c>
    </row>
    <row r="2728" spans="2:3" x14ac:dyDescent="0.25">
      <c r="B2728">
        <v>44.3</v>
      </c>
      <c r="C2728">
        <f>$F$79</f>
        <v>1.6864028360272121E-2</v>
      </c>
    </row>
    <row r="2729" spans="2:3" x14ac:dyDescent="0.25">
      <c r="B2729">
        <v>45</v>
      </c>
      <c r="C2729">
        <f>$F$79</f>
        <v>1.6864028360272121E-2</v>
      </c>
    </row>
    <row r="2730" spans="2:3" x14ac:dyDescent="0.25">
      <c r="B2730">
        <v>45.7</v>
      </c>
      <c r="C2730">
        <f>$F$79</f>
        <v>1.6864028360272121E-2</v>
      </c>
    </row>
    <row r="2731" spans="2:3" x14ac:dyDescent="0.25">
      <c r="B2731">
        <v>45.7</v>
      </c>
      <c r="C2731">
        <f>1E-200</f>
        <v>9.9999999999999998E-201</v>
      </c>
    </row>
    <row r="2732" spans="2:3" x14ac:dyDescent="0.25">
      <c r="B2732">
        <v>45.3</v>
      </c>
      <c r="C2732">
        <f>1E-200</f>
        <v>9.9999999999999998E-201</v>
      </c>
    </row>
    <row r="2733" spans="2:3" x14ac:dyDescent="0.25">
      <c r="B2733">
        <v>45.3</v>
      </c>
      <c r="C2733">
        <f>$F$80</f>
        <v>1.7450603259760084E-2</v>
      </c>
    </row>
    <row r="2734" spans="2:3" x14ac:dyDescent="0.25">
      <c r="B2734">
        <v>46</v>
      </c>
      <c r="C2734">
        <f>$F$80</f>
        <v>1.7450603259760084E-2</v>
      </c>
    </row>
    <row r="2735" spans="2:3" x14ac:dyDescent="0.25">
      <c r="B2735">
        <v>46.7</v>
      </c>
      <c r="C2735">
        <f>$F$80</f>
        <v>1.7450603259760084E-2</v>
      </c>
    </row>
    <row r="2736" spans="2:3" x14ac:dyDescent="0.25">
      <c r="B2736">
        <v>46.7</v>
      </c>
      <c r="C2736">
        <f>1E-200</f>
        <v>9.9999999999999998E-201</v>
      </c>
    </row>
    <row r="2737" spans="2:3" x14ac:dyDescent="0.25">
      <c r="B2737">
        <v>46.3</v>
      </c>
      <c r="C2737">
        <f>1E-200</f>
        <v>9.9999999999999998E-201</v>
      </c>
    </row>
    <row r="2738" spans="2:3" x14ac:dyDescent="0.25">
      <c r="B2738">
        <v>46.3</v>
      </c>
      <c r="C2738">
        <f>$F$81</f>
        <v>1.7988972934795427E-2</v>
      </c>
    </row>
    <row r="2739" spans="2:3" x14ac:dyDescent="0.25">
      <c r="B2739">
        <v>47</v>
      </c>
      <c r="C2739">
        <f>$F$81</f>
        <v>1.7988972934795427E-2</v>
      </c>
    </row>
    <row r="2740" spans="2:3" x14ac:dyDescent="0.25">
      <c r="B2740">
        <v>47.7</v>
      </c>
      <c r="C2740">
        <f>$F$81</f>
        <v>1.7988972934795427E-2</v>
      </c>
    </row>
    <row r="2741" spans="2:3" x14ac:dyDescent="0.25">
      <c r="B2741">
        <v>47.7</v>
      </c>
      <c r="C2741">
        <f>1E-200</f>
        <v>9.9999999999999998E-201</v>
      </c>
    </row>
    <row r="2742" spans="2:3" x14ac:dyDescent="0.25">
      <c r="B2742">
        <v>47.3</v>
      </c>
      <c r="C2742">
        <f>1E-200</f>
        <v>9.9999999999999998E-201</v>
      </c>
    </row>
    <row r="2743" spans="2:3" x14ac:dyDescent="0.25">
      <c r="B2743">
        <v>47.3</v>
      </c>
      <c r="C2743">
        <f>$F$82</f>
        <v>1.8476174285112751E-2</v>
      </c>
    </row>
    <row r="2744" spans="2:3" x14ac:dyDescent="0.25">
      <c r="B2744">
        <v>48</v>
      </c>
      <c r="C2744">
        <f>$F$82</f>
        <v>1.8476174285112751E-2</v>
      </c>
    </row>
    <row r="2745" spans="2:3" x14ac:dyDescent="0.25">
      <c r="B2745">
        <v>48.7</v>
      </c>
      <c r="C2745">
        <f>$F$82</f>
        <v>1.8476174285112751E-2</v>
      </c>
    </row>
    <row r="2746" spans="2:3" x14ac:dyDescent="0.25">
      <c r="B2746">
        <v>48.7</v>
      </c>
      <c r="C2746">
        <f>1E-200</f>
        <v>9.9999999999999998E-201</v>
      </c>
    </row>
    <row r="2747" spans="2:3" x14ac:dyDescent="0.25">
      <c r="B2747">
        <v>48.3</v>
      </c>
      <c r="C2747">
        <f>1E-200</f>
        <v>9.9999999999999998E-201</v>
      </c>
    </row>
    <row r="2748" spans="2:3" x14ac:dyDescent="0.25">
      <c r="B2748">
        <v>48.3</v>
      </c>
      <c r="C2748">
        <f>$F$83</f>
        <v>1.8909798783640852E-2</v>
      </c>
    </row>
    <row r="2749" spans="2:3" x14ac:dyDescent="0.25">
      <c r="B2749">
        <v>49</v>
      </c>
      <c r="C2749">
        <f>$F$83</f>
        <v>1.8909798783640852E-2</v>
      </c>
    </row>
    <row r="2750" spans="2:3" x14ac:dyDescent="0.25">
      <c r="B2750">
        <v>49.7</v>
      </c>
      <c r="C2750">
        <f>$F$83</f>
        <v>1.8909798783640852E-2</v>
      </c>
    </row>
    <row r="2751" spans="2:3" x14ac:dyDescent="0.25">
      <c r="B2751">
        <v>49.7</v>
      </c>
      <c r="C2751">
        <f>1E-200</f>
        <v>9.9999999999999998E-201</v>
      </c>
    </row>
    <row r="2752" spans="2:3" x14ac:dyDescent="0.25">
      <c r="B2752">
        <v>49.3</v>
      </c>
      <c r="C2752">
        <f>1E-200</f>
        <v>9.9999999999999998E-201</v>
      </c>
    </row>
    <row r="2753" spans="2:3" x14ac:dyDescent="0.25">
      <c r="B2753">
        <v>49.3</v>
      </c>
      <c r="C2753">
        <f>$F$84</f>
        <v>1.928799475931342E-2</v>
      </c>
    </row>
    <row r="2754" spans="2:3" x14ac:dyDescent="0.25">
      <c r="B2754">
        <v>50</v>
      </c>
      <c r="C2754">
        <f>$F$84</f>
        <v>1.928799475931342E-2</v>
      </c>
    </row>
    <row r="2755" spans="2:3" x14ac:dyDescent="0.25">
      <c r="B2755">
        <v>50.7</v>
      </c>
      <c r="C2755">
        <f>$F$84</f>
        <v>1.928799475931342E-2</v>
      </c>
    </row>
    <row r="2756" spans="2:3" x14ac:dyDescent="0.25">
      <c r="B2756">
        <v>50.7</v>
      </c>
      <c r="C2756">
        <f>1E-200</f>
        <v>9.9999999999999998E-201</v>
      </c>
    </row>
    <row r="2757" spans="2:3" x14ac:dyDescent="0.25">
      <c r="B2757">
        <v>50.3</v>
      </c>
      <c r="C2757">
        <f>1E-200</f>
        <v>9.9999999999999998E-201</v>
      </c>
    </row>
    <row r="2758" spans="2:3" x14ac:dyDescent="0.25">
      <c r="B2758">
        <v>50.3</v>
      </c>
      <c r="C2758">
        <f>$F$85</f>
        <v>1.9609461338635503E-2</v>
      </c>
    </row>
    <row r="2759" spans="2:3" x14ac:dyDescent="0.25">
      <c r="B2759">
        <v>51</v>
      </c>
      <c r="C2759">
        <f>$F$85</f>
        <v>1.9609461338635503E-2</v>
      </c>
    </row>
    <row r="2760" spans="2:3" x14ac:dyDescent="0.25">
      <c r="B2760">
        <v>51.7</v>
      </c>
      <c r="C2760">
        <f>$F$85</f>
        <v>1.9609461338635503E-2</v>
      </c>
    </row>
    <row r="2761" spans="2:3" x14ac:dyDescent="0.25">
      <c r="B2761">
        <v>51.7</v>
      </c>
      <c r="C2761">
        <f>1E-200</f>
        <v>9.9999999999999998E-201</v>
      </c>
    </row>
    <row r="2762" spans="2:3" x14ac:dyDescent="0.25">
      <c r="B2762">
        <v>51.3</v>
      </c>
      <c r="C2762">
        <f>1E-200</f>
        <v>9.9999999999999998E-201</v>
      </c>
    </row>
    <row r="2763" spans="2:3" x14ac:dyDescent="0.25">
      <c r="B2763">
        <v>51.3</v>
      </c>
      <c r="C2763">
        <f>$F$86</f>
        <v>1.9873434856655658E-2</v>
      </c>
    </row>
    <row r="2764" spans="2:3" x14ac:dyDescent="0.25">
      <c r="B2764">
        <v>52</v>
      </c>
      <c r="C2764">
        <f>$F$86</f>
        <v>1.9873434856655658E-2</v>
      </c>
    </row>
    <row r="2765" spans="2:3" x14ac:dyDescent="0.25">
      <c r="B2765">
        <v>52.7</v>
      </c>
      <c r="C2765">
        <f>$F$86</f>
        <v>1.9873434856655658E-2</v>
      </c>
    </row>
    <row r="2766" spans="2:3" x14ac:dyDescent="0.25">
      <c r="B2766">
        <v>52.7</v>
      </c>
      <c r="C2766">
        <f>1E-200</f>
        <v>9.9999999999999998E-201</v>
      </c>
    </row>
    <row r="2767" spans="2:3" x14ac:dyDescent="0.25">
      <c r="B2767">
        <v>52.3</v>
      </c>
      <c r="C2767">
        <f>1E-200</f>
        <v>9.9999999999999998E-201</v>
      </c>
    </row>
    <row r="2768" spans="2:3" x14ac:dyDescent="0.25">
      <c r="B2768">
        <v>52.3</v>
      </c>
      <c r="C2768">
        <f>$F$87</f>
        <v>2.0079668614602253E-2</v>
      </c>
    </row>
    <row r="2769" spans="2:3" x14ac:dyDescent="0.25">
      <c r="B2769">
        <v>53</v>
      </c>
      <c r="C2769">
        <f>$F$87</f>
        <v>2.0079668614602253E-2</v>
      </c>
    </row>
    <row r="2770" spans="2:3" x14ac:dyDescent="0.25">
      <c r="B2770">
        <v>53.7</v>
      </c>
      <c r="C2770">
        <f>$F$87</f>
        <v>2.0079668614602253E-2</v>
      </c>
    </row>
    <row r="2771" spans="2:3" x14ac:dyDescent="0.25">
      <c r="B2771">
        <v>53.7</v>
      </c>
      <c r="C2771">
        <f>1E-200</f>
        <v>9.9999999999999998E-201</v>
      </c>
    </row>
    <row r="2772" spans="2:3" x14ac:dyDescent="0.25">
      <c r="B2772">
        <v>53.3</v>
      </c>
      <c r="C2772">
        <f>1E-200</f>
        <v>9.9999999999999998E-201</v>
      </c>
    </row>
    <row r="2773" spans="2:3" x14ac:dyDescent="0.25">
      <c r="B2773">
        <v>53.3</v>
      </c>
      <c r="C2773">
        <f>$F$88</f>
        <v>2.0228406900635876E-2</v>
      </c>
    </row>
    <row r="2774" spans="2:3" x14ac:dyDescent="0.25">
      <c r="B2774">
        <v>54</v>
      </c>
      <c r="C2774">
        <f>$F$88</f>
        <v>2.0228406900635876E-2</v>
      </c>
    </row>
    <row r="2775" spans="2:3" x14ac:dyDescent="0.25">
      <c r="B2775">
        <v>54.7</v>
      </c>
      <c r="C2775">
        <f>$F$88</f>
        <v>2.0228406900635876E-2</v>
      </c>
    </row>
    <row r="2776" spans="2:3" x14ac:dyDescent="0.25">
      <c r="B2776">
        <v>54.7</v>
      </c>
      <c r="C2776">
        <f>1E-200</f>
        <v>9.9999999999999998E-201</v>
      </c>
    </row>
    <row r="2777" spans="2:3" x14ac:dyDescent="0.25">
      <c r="B2777">
        <v>54.3</v>
      </c>
      <c r="C2777">
        <f>1E-200</f>
        <v>9.9999999999999998E-201</v>
      </c>
    </row>
    <row r="2778" spans="2:3" x14ac:dyDescent="0.25">
      <c r="B2778">
        <v>54.3</v>
      </c>
      <c r="C2778">
        <f>$F$89</f>
        <v>2.0320354204730218E-2</v>
      </c>
    </row>
    <row r="2779" spans="2:3" x14ac:dyDescent="0.25">
      <c r="B2779">
        <v>55</v>
      </c>
      <c r="C2779">
        <f>$F$89</f>
        <v>2.0320354204730218E-2</v>
      </c>
    </row>
    <row r="2780" spans="2:3" x14ac:dyDescent="0.25">
      <c r="B2780">
        <v>55.7</v>
      </c>
      <c r="C2780">
        <f>$F$89</f>
        <v>2.0320354204730218E-2</v>
      </c>
    </row>
    <row r="2781" spans="2:3" x14ac:dyDescent="0.25">
      <c r="B2781">
        <v>55.7</v>
      </c>
      <c r="C2781">
        <f>1E-200</f>
        <v>9.9999999999999998E-201</v>
      </c>
    </row>
    <row r="2782" spans="2:3" x14ac:dyDescent="0.25">
      <c r="B2782">
        <v>55.3</v>
      </c>
      <c r="C2782">
        <f>1E-200</f>
        <v>9.9999999999999998E-201</v>
      </c>
    </row>
    <row r="2783" spans="2:3" x14ac:dyDescent="0.25">
      <c r="B2783">
        <v>55.3</v>
      </c>
      <c r="C2783">
        <f>$F$90</f>
        <v>2.0356640551523975E-2</v>
      </c>
    </row>
    <row r="2784" spans="2:3" x14ac:dyDescent="0.25">
      <c r="B2784">
        <v>56</v>
      </c>
      <c r="C2784">
        <f>$F$90</f>
        <v>2.0356640551523975E-2</v>
      </c>
    </row>
    <row r="2785" spans="2:3" x14ac:dyDescent="0.25">
      <c r="B2785">
        <v>56.7</v>
      </c>
      <c r="C2785">
        <f>$F$90</f>
        <v>2.0356640551523975E-2</v>
      </c>
    </row>
    <row r="2786" spans="2:3" x14ac:dyDescent="0.25">
      <c r="B2786">
        <v>56.7</v>
      </c>
      <c r="C2786">
        <f>1E-200</f>
        <v>9.9999999999999998E-201</v>
      </c>
    </row>
    <row r="2787" spans="2:3" x14ac:dyDescent="0.25">
      <c r="B2787">
        <v>56.3</v>
      </c>
      <c r="C2787">
        <f>1E-200</f>
        <v>9.9999999999999998E-201</v>
      </c>
    </row>
    <row r="2788" spans="2:3" x14ac:dyDescent="0.25">
      <c r="B2788">
        <v>56.3</v>
      </c>
      <c r="C2788">
        <f>$F$91</f>
        <v>2.033878384928578E-2</v>
      </c>
    </row>
    <row r="2789" spans="2:3" x14ac:dyDescent="0.25">
      <c r="B2789">
        <v>57</v>
      </c>
      <c r="C2789">
        <f>$F$91</f>
        <v>2.033878384928578E-2</v>
      </c>
    </row>
    <row r="2790" spans="2:3" x14ac:dyDescent="0.25">
      <c r="B2790">
        <v>57.7</v>
      </c>
      <c r="C2790">
        <f>$F$91</f>
        <v>2.033878384928578E-2</v>
      </c>
    </row>
    <row r="2791" spans="2:3" x14ac:dyDescent="0.25">
      <c r="B2791">
        <v>57.7</v>
      </c>
      <c r="C2791">
        <f>1E-200</f>
        <v>9.9999999999999998E-201</v>
      </c>
    </row>
    <row r="2792" spans="2:3" x14ac:dyDescent="0.25">
      <c r="B2792">
        <v>57.3</v>
      </c>
      <c r="C2792">
        <f>1E-200</f>
        <v>9.9999999999999998E-201</v>
      </c>
    </row>
    <row r="2793" spans="2:3" x14ac:dyDescent="0.25">
      <c r="B2793">
        <v>57.3</v>
      </c>
      <c r="C2793">
        <f>$F$92</f>
        <v>2.0268650111874842E-2</v>
      </c>
    </row>
    <row r="2794" spans="2:3" x14ac:dyDescent="0.25">
      <c r="B2794">
        <v>58</v>
      </c>
      <c r="C2794">
        <f>$F$92</f>
        <v>2.0268650111874842E-2</v>
      </c>
    </row>
    <row r="2795" spans="2:3" x14ac:dyDescent="0.25">
      <c r="B2795">
        <v>58.7</v>
      </c>
      <c r="C2795">
        <f>$F$92</f>
        <v>2.0268650111874842E-2</v>
      </c>
    </row>
    <row r="2796" spans="2:3" x14ac:dyDescent="0.25">
      <c r="B2796">
        <v>58.7</v>
      </c>
      <c r="C2796">
        <f>1E-200</f>
        <v>9.9999999999999998E-201</v>
      </c>
    </row>
    <row r="2797" spans="2:3" x14ac:dyDescent="0.25">
      <c r="B2797">
        <v>58.3</v>
      </c>
      <c r="C2797">
        <f>1E-200</f>
        <v>9.9999999999999998E-201</v>
      </c>
    </row>
    <row r="2798" spans="2:3" x14ac:dyDescent="0.25">
      <c r="B2798">
        <v>58.3</v>
      </c>
      <c r="C2798">
        <f>$F$93</f>
        <v>2.0148412356973233E-2</v>
      </c>
    </row>
    <row r="2799" spans="2:3" x14ac:dyDescent="0.25">
      <c r="B2799">
        <v>59</v>
      </c>
      <c r="C2799">
        <f>$F$93</f>
        <v>2.0148412356973233E-2</v>
      </c>
    </row>
    <row r="2800" spans="2:3" x14ac:dyDescent="0.25">
      <c r="B2800">
        <v>59.7</v>
      </c>
      <c r="C2800">
        <f>$F$93</f>
        <v>2.0148412356973233E-2</v>
      </c>
    </row>
    <row r="2801" spans="2:3" x14ac:dyDescent="0.25">
      <c r="B2801">
        <v>59.7</v>
      </c>
      <c r="C2801">
        <f>1E-200</f>
        <v>9.9999999999999998E-201</v>
      </c>
    </row>
    <row r="2802" spans="2:3" x14ac:dyDescent="0.25">
      <c r="B2802">
        <v>59.3</v>
      </c>
      <c r="C2802">
        <f>1E-200</f>
        <v>9.9999999999999998E-201</v>
      </c>
    </row>
    <row r="2803" spans="2:3" x14ac:dyDescent="0.25">
      <c r="B2803">
        <v>59.3</v>
      </c>
      <c r="C2803">
        <f>$F$94</f>
        <v>1.9980508920665496E-2</v>
      </c>
    </row>
    <row r="2804" spans="2:3" x14ac:dyDescent="0.25">
      <c r="B2804">
        <v>60</v>
      </c>
      <c r="C2804">
        <f>$F$94</f>
        <v>1.9980508920665496E-2</v>
      </c>
    </row>
    <row r="2805" spans="2:3" x14ac:dyDescent="0.25">
      <c r="B2805">
        <v>60.7</v>
      </c>
      <c r="C2805">
        <f>$F$94</f>
        <v>1.9980508920665496E-2</v>
      </c>
    </row>
    <row r="2806" spans="2:3" x14ac:dyDescent="0.25">
      <c r="B2806">
        <v>60.7</v>
      </c>
      <c r="C2806">
        <f>1E-200</f>
        <v>9.9999999999999998E-201</v>
      </c>
    </row>
    <row r="2807" spans="2:3" x14ac:dyDescent="0.25">
      <c r="B2807">
        <v>60.3</v>
      </c>
      <c r="C2807">
        <f>1E-200</f>
        <v>9.9999999999999998E-201</v>
      </c>
    </row>
    <row r="2808" spans="2:3" x14ac:dyDescent="0.25">
      <c r="B2808">
        <v>60.3</v>
      </c>
      <c r="C2808">
        <f>$F$95</f>
        <v>1.9767601858396544E-2</v>
      </c>
    </row>
    <row r="2809" spans="2:3" x14ac:dyDescent="0.25">
      <c r="B2809">
        <v>61</v>
      </c>
      <c r="C2809">
        <f>$F$95</f>
        <v>1.9767601858396544E-2</v>
      </c>
    </row>
    <row r="2810" spans="2:3" x14ac:dyDescent="0.25">
      <c r="B2810">
        <v>61.7</v>
      </c>
      <c r="C2810">
        <f>$F$95</f>
        <v>1.9767601858396544E-2</v>
      </c>
    </row>
    <row r="2811" spans="2:3" x14ac:dyDescent="0.25">
      <c r="B2811">
        <v>61.7</v>
      </c>
      <c r="C2811">
        <f>1E-200</f>
        <v>9.9999999999999998E-201</v>
      </c>
    </row>
    <row r="2812" spans="2:3" x14ac:dyDescent="0.25">
      <c r="B2812">
        <v>61.3</v>
      </c>
      <c r="C2812">
        <f>1E-200</f>
        <v>9.9999999999999998E-201</v>
      </c>
    </row>
    <row r="2813" spans="2:3" x14ac:dyDescent="0.25">
      <c r="B2813">
        <v>61.3</v>
      </c>
      <c r="C2813">
        <f>$F$96</f>
        <v>1.9512536027963656E-2</v>
      </c>
    </row>
    <row r="2814" spans="2:3" x14ac:dyDescent="0.25">
      <c r="B2814">
        <v>62</v>
      </c>
      <c r="C2814">
        <f>$F$96</f>
        <v>1.9512536027963656E-2</v>
      </c>
    </row>
    <row r="2815" spans="2:3" x14ac:dyDescent="0.25">
      <c r="B2815">
        <v>62.7</v>
      </c>
      <c r="C2815">
        <f>$F$96</f>
        <v>1.9512536027963656E-2</v>
      </c>
    </row>
    <row r="2816" spans="2:3" x14ac:dyDescent="0.25">
      <c r="B2816">
        <v>62.7</v>
      </c>
      <c r="C2816">
        <f>1E-200</f>
        <v>9.9999999999999998E-201</v>
      </c>
    </row>
    <row r="2817" spans="2:3" x14ac:dyDescent="0.25">
      <c r="B2817">
        <v>62.3</v>
      </c>
      <c r="C2817">
        <f>1E-200</f>
        <v>9.9999999999999998E-201</v>
      </c>
    </row>
    <row r="2818" spans="2:3" x14ac:dyDescent="0.25">
      <c r="B2818">
        <v>62.3</v>
      </c>
      <c r="C2818">
        <f>$F$97</f>
        <v>1.9218299373575221E-2</v>
      </c>
    </row>
    <row r="2819" spans="2:3" x14ac:dyDescent="0.25">
      <c r="B2819">
        <v>63</v>
      </c>
      <c r="C2819">
        <f>$F$97</f>
        <v>1.9218299373575221E-2</v>
      </c>
    </row>
    <row r="2820" spans="2:3" x14ac:dyDescent="0.25">
      <c r="B2820">
        <v>63.7</v>
      </c>
      <c r="C2820">
        <f>$F$97</f>
        <v>1.9218299373575221E-2</v>
      </c>
    </row>
    <row r="2821" spans="2:3" x14ac:dyDescent="0.25">
      <c r="B2821">
        <v>63.7</v>
      </c>
      <c r="C2821">
        <f>1E-200</f>
        <v>9.9999999999999998E-201</v>
      </c>
    </row>
    <row r="2822" spans="2:3" x14ac:dyDescent="0.25">
      <c r="B2822">
        <v>63.3</v>
      </c>
      <c r="C2822">
        <f>1E-200</f>
        <v>9.9999999999999998E-201</v>
      </c>
    </row>
    <row r="2823" spans="2:3" x14ac:dyDescent="0.25">
      <c r="B2823">
        <v>63.3</v>
      </c>
      <c r="C2823">
        <f>$F$98</f>
        <v>1.8887984853092954E-2</v>
      </c>
    </row>
    <row r="2824" spans="2:3" x14ac:dyDescent="0.25">
      <c r="B2824">
        <v>64</v>
      </c>
      <c r="C2824">
        <f>$F$98</f>
        <v>1.8887984853092954E-2</v>
      </c>
    </row>
    <row r="2825" spans="2:3" x14ac:dyDescent="0.25">
      <c r="B2825">
        <v>64.7</v>
      </c>
      <c r="C2825">
        <f>$F$98</f>
        <v>1.8887984853092954E-2</v>
      </c>
    </row>
    <row r="2826" spans="2:3" x14ac:dyDescent="0.25">
      <c r="B2826">
        <v>64.7</v>
      </c>
      <c r="C2826">
        <f>1E-200</f>
        <v>9.9999999999999998E-201</v>
      </c>
    </row>
    <row r="2827" spans="2:3" x14ac:dyDescent="0.25">
      <c r="B2827">
        <v>64.3</v>
      </c>
      <c r="C2827">
        <f>1E-200</f>
        <v>9.9999999999999998E-201</v>
      </c>
    </row>
    <row r="2828" spans="2:3" x14ac:dyDescent="0.25">
      <c r="B2828">
        <v>64.3</v>
      </c>
      <c r="C2828">
        <f>$F$99</f>
        <v>1.8524754375147445E-2</v>
      </c>
    </row>
    <row r="2829" spans="2:3" x14ac:dyDescent="0.25">
      <c r="B2829">
        <v>65</v>
      </c>
      <c r="C2829">
        <f>$F$99</f>
        <v>1.8524754375147445E-2</v>
      </c>
    </row>
    <row r="2830" spans="2:3" x14ac:dyDescent="0.25">
      <c r="B2830">
        <v>65.7</v>
      </c>
      <c r="C2830">
        <f>$F$99</f>
        <v>1.8524754375147445E-2</v>
      </c>
    </row>
    <row r="2831" spans="2:3" x14ac:dyDescent="0.25">
      <c r="B2831">
        <v>65.7</v>
      </c>
      <c r="C2831">
        <f>1E-200</f>
        <v>9.9999999999999998E-201</v>
      </c>
    </row>
    <row r="2832" spans="2:3" x14ac:dyDescent="0.25">
      <c r="B2832">
        <v>65.3</v>
      </c>
      <c r="C2832">
        <f>1E-200</f>
        <v>9.9999999999999998E-201</v>
      </c>
    </row>
    <row r="2833" spans="2:3" x14ac:dyDescent="0.25">
      <c r="B2833">
        <v>65.3</v>
      </c>
      <c r="C2833">
        <f>$F$100</f>
        <v>1.8131805039917848E-2</v>
      </c>
    </row>
    <row r="2834" spans="2:3" x14ac:dyDescent="0.25">
      <c r="B2834">
        <v>66</v>
      </c>
      <c r="C2834">
        <f>$F$100</f>
        <v>1.8131805039917848E-2</v>
      </c>
    </row>
    <row r="2835" spans="2:3" x14ac:dyDescent="0.25">
      <c r="B2835">
        <v>66.7</v>
      </c>
      <c r="C2835">
        <f>$F$100</f>
        <v>1.8131805039917848E-2</v>
      </c>
    </row>
    <row r="2836" spans="2:3" x14ac:dyDescent="0.25">
      <c r="B2836">
        <v>66.7</v>
      </c>
      <c r="C2836">
        <f>1E-200</f>
        <v>9.9999999999999998E-201</v>
      </c>
    </row>
    <row r="2837" spans="2:3" x14ac:dyDescent="0.25">
      <c r="B2837">
        <v>66.3</v>
      </c>
      <c r="C2837">
        <f>1E-200</f>
        <v>9.9999999999999998E-201</v>
      </c>
    </row>
    <row r="2838" spans="2:3" x14ac:dyDescent="0.25">
      <c r="B2838">
        <v>66.3</v>
      </c>
      <c r="C2838">
        <f>$F$101</f>
        <v>1.7712337908395548E-2</v>
      </c>
    </row>
    <row r="2839" spans="2:3" x14ac:dyDescent="0.25">
      <c r="B2839">
        <v>67</v>
      </c>
      <c r="C2839">
        <f>$F$101</f>
        <v>1.7712337908395548E-2</v>
      </c>
    </row>
    <row r="2840" spans="2:3" x14ac:dyDescent="0.25">
      <c r="B2840">
        <v>67.7</v>
      </c>
      <c r="C2840">
        <f>$F$101</f>
        <v>1.7712337908395548E-2</v>
      </c>
    </row>
    <row r="2841" spans="2:3" x14ac:dyDescent="0.25">
      <c r="B2841">
        <v>67.7</v>
      </c>
      <c r="C2841">
        <f>1E-200</f>
        <v>9.9999999999999998E-201</v>
      </c>
    </row>
    <row r="2842" spans="2:3" x14ac:dyDescent="0.25">
      <c r="B2842">
        <v>67.3</v>
      </c>
      <c r="C2842">
        <f>1E-200</f>
        <v>9.9999999999999998E-201</v>
      </c>
    </row>
    <row r="2843" spans="2:3" x14ac:dyDescent="0.25">
      <c r="B2843">
        <v>67.3</v>
      </c>
      <c r="C2843">
        <f>$F$102</f>
        <v>1.7269529460687716E-2</v>
      </c>
    </row>
    <row r="2844" spans="2:3" x14ac:dyDescent="0.25">
      <c r="B2844">
        <v>68</v>
      </c>
      <c r="C2844">
        <f>$F$102</f>
        <v>1.7269529460687716E-2</v>
      </c>
    </row>
    <row r="2845" spans="2:3" x14ac:dyDescent="0.25">
      <c r="B2845">
        <v>68.7</v>
      </c>
      <c r="C2845">
        <f>$F$102</f>
        <v>1.7269529460687716E-2</v>
      </c>
    </row>
    <row r="2846" spans="2:3" x14ac:dyDescent="0.25">
      <c r="B2846">
        <v>68.7</v>
      </c>
      <c r="C2846">
        <f>1E-200</f>
        <v>9.9999999999999998E-201</v>
      </c>
    </row>
    <row r="2847" spans="2:3" x14ac:dyDescent="0.25">
      <c r="B2847">
        <v>68.3</v>
      </c>
      <c r="C2847">
        <f>1E-200</f>
        <v>9.9999999999999998E-201</v>
      </c>
    </row>
    <row r="2848" spans="2:3" x14ac:dyDescent="0.25">
      <c r="B2848">
        <v>68.3</v>
      </c>
      <c r="C2848">
        <f>$F$103</f>
        <v>1.680650584471155E-2</v>
      </c>
    </row>
    <row r="2849" spans="2:3" x14ac:dyDescent="0.25">
      <c r="B2849">
        <v>69</v>
      </c>
      <c r="C2849">
        <f>$F$103</f>
        <v>1.680650584471155E-2</v>
      </c>
    </row>
    <row r="2850" spans="2:3" x14ac:dyDescent="0.25">
      <c r="B2850">
        <v>69.7</v>
      </c>
      <c r="C2850">
        <f>$F$103</f>
        <v>1.680650584471155E-2</v>
      </c>
    </row>
    <row r="2851" spans="2:3" x14ac:dyDescent="0.25">
      <c r="B2851">
        <v>69.7</v>
      </c>
      <c r="C2851">
        <f>1E-200</f>
        <v>9.9999999999999998E-201</v>
      </c>
    </row>
    <row r="2852" spans="2:3" x14ac:dyDescent="0.25">
      <c r="B2852">
        <v>69.3</v>
      </c>
      <c r="C2852">
        <f>1E-200</f>
        <v>9.9999999999999998E-201</v>
      </c>
    </row>
    <row r="2853" spans="2:3" x14ac:dyDescent="0.25">
      <c r="B2853">
        <v>69.3</v>
      </c>
      <c r="C2853">
        <f>$F$104</f>
        <v>1.6326319963434921E-2</v>
      </c>
    </row>
    <row r="2854" spans="2:3" x14ac:dyDescent="0.25">
      <c r="B2854">
        <v>70</v>
      </c>
      <c r="C2854">
        <f>$F$104</f>
        <v>1.6326319963434921E-2</v>
      </c>
    </row>
    <row r="2855" spans="2:3" x14ac:dyDescent="0.25">
      <c r="B2855">
        <v>70.7</v>
      </c>
      <c r="C2855">
        <f>$F$104</f>
        <v>1.6326319963434921E-2</v>
      </c>
    </row>
    <row r="2856" spans="2:3" x14ac:dyDescent="0.25">
      <c r="B2856">
        <v>70.7</v>
      </c>
      <c r="C2856">
        <f>1E-200</f>
        <v>9.9999999999999998E-201</v>
      </c>
    </row>
    <row r="2857" spans="2:3" x14ac:dyDescent="0.25">
      <c r="B2857">
        <v>70.3</v>
      </c>
      <c r="C2857">
        <f>1E-200</f>
        <v>9.9999999999999998E-201</v>
      </c>
    </row>
    <row r="2858" spans="2:3" x14ac:dyDescent="0.25">
      <c r="B2858">
        <v>70.3</v>
      </c>
      <c r="C2858">
        <f>$F$105</f>
        <v>1.5831931401162236E-2</v>
      </c>
    </row>
    <row r="2859" spans="2:3" x14ac:dyDescent="0.25">
      <c r="B2859">
        <v>71</v>
      </c>
      <c r="C2859">
        <f>$F$105</f>
        <v>1.5831931401162236E-2</v>
      </c>
    </row>
    <row r="2860" spans="2:3" x14ac:dyDescent="0.25">
      <c r="B2860">
        <v>71.7</v>
      </c>
      <c r="C2860">
        <f>$F$105</f>
        <v>1.5831931401162236E-2</v>
      </c>
    </row>
    <row r="2861" spans="2:3" x14ac:dyDescent="0.25">
      <c r="B2861">
        <v>71.7</v>
      </c>
      <c r="C2861">
        <f>1E-200</f>
        <v>9.9999999999999998E-201</v>
      </c>
    </row>
    <row r="2862" spans="2:3" x14ac:dyDescent="0.25">
      <c r="B2862">
        <v>71.3</v>
      </c>
      <c r="C2862">
        <f>1E-200</f>
        <v>9.9999999999999998E-201</v>
      </c>
    </row>
    <row r="2863" spans="2:3" x14ac:dyDescent="0.25">
      <c r="B2863">
        <v>71.3</v>
      </c>
      <c r="C2863">
        <f>$F$106</f>
        <v>1.5326189148068825E-2</v>
      </c>
    </row>
    <row r="2864" spans="2:3" x14ac:dyDescent="0.25">
      <c r="B2864">
        <v>72</v>
      </c>
      <c r="C2864">
        <f>$F$106</f>
        <v>1.5326189148068825E-2</v>
      </c>
    </row>
    <row r="2865" spans="2:3" x14ac:dyDescent="0.25">
      <c r="B2865">
        <v>72.7</v>
      </c>
      <c r="C2865">
        <f>$F$106</f>
        <v>1.5326189148068825E-2</v>
      </c>
    </row>
    <row r="2866" spans="2:3" x14ac:dyDescent="0.25">
      <c r="B2866">
        <v>72.7</v>
      </c>
      <c r="C2866">
        <f>1E-200</f>
        <v>9.9999999999999998E-201</v>
      </c>
    </row>
    <row r="2867" spans="2:3" x14ac:dyDescent="0.25">
      <c r="B2867">
        <v>72.3</v>
      </c>
      <c r="C2867">
        <f>1E-200</f>
        <v>9.9999999999999998E-201</v>
      </c>
    </row>
    <row r="2868" spans="2:3" x14ac:dyDescent="0.25">
      <c r="B2868">
        <v>72.3</v>
      </c>
      <c r="C2868">
        <f>$F$107</f>
        <v>1.4811817046523901E-2</v>
      </c>
    </row>
    <row r="2869" spans="2:3" x14ac:dyDescent="0.25">
      <c r="B2869">
        <v>73</v>
      </c>
      <c r="C2869">
        <f>$F$107</f>
        <v>1.4811817046523901E-2</v>
      </c>
    </row>
    <row r="2870" spans="2:3" x14ac:dyDescent="0.25">
      <c r="B2870">
        <v>73.7</v>
      </c>
      <c r="C2870">
        <f>$F$107</f>
        <v>1.4811817046523901E-2</v>
      </c>
    </row>
    <row r="2871" spans="2:3" x14ac:dyDescent="0.25">
      <c r="B2871">
        <v>73.7</v>
      </c>
      <c r="C2871">
        <f>1E-200</f>
        <v>9.9999999999999998E-201</v>
      </c>
    </row>
    <row r="2872" spans="2:3" x14ac:dyDescent="0.25">
      <c r="B2872">
        <v>73.3</v>
      </c>
      <c r="C2872">
        <f>1E-200</f>
        <v>9.9999999999999998E-201</v>
      </c>
    </row>
    <row r="2873" spans="2:3" x14ac:dyDescent="0.25">
      <c r="B2873">
        <v>73.3</v>
      </c>
      <c r="C2873">
        <f>$F$108</f>
        <v>1.4291401852997487E-2</v>
      </c>
    </row>
    <row r="2874" spans="2:3" x14ac:dyDescent="0.25">
      <c r="B2874">
        <v>74</v>
      </c>
      <c r="C2874">
        <f>$F$108</f>
        <v>1.4291401852997487E-2</v>
      </c>
    </row>
    <row r="2875" spans="2:3" x14ac:dyDescent="0.25">
      <c r="B2875">
        <v>74.7</v>
      </c>
      <c r="C2875">
        <f>$F$108</f>
        <v>1.4291401852997487E-2</v>
      </c>
    </row>
    <row r="2876" spans="2:3" x14ac:dyDescent="0.25">
      <c r="B2876">
        <v>74.7</v>
      </c>
      <c r="C2876">
        <f>1E-200</f>
        <v>9.9999999999999998E-201</v>
      </c>
    </row>
    <row r="2877" spans="2:3" x14ac:dyDescent="0.25">
      <c r="B2877">
        <v>74.3</v>
      </c>
      <c r="C2877">
        <f>1E-200</f>
        <v>9.9999999999999998E-201</v>
      </c>
    </row>
    <row r="2878" spans="2:3" x14ac:dyDescent="0.25">
      <c r="B2878">
        <v>74.3</v>
      </c>
      <c r="C2878">
        <f>$F$109</f>
        <v>1.3767383785054488E-2</v>
      </c>
    </row>
    <row r="2879" spans="2:3" x14ac:dyDescent="0.25">
      <c r="B2879">
        <v>75</v>
      </c>
      <c r="C2879">
        <f>$F$109</f>
        <v>1.3767383785054488E-2</v>
      </c>
    </row>
    <row r="2880" spans="2:3" x14ac:dyDescent="0.25">
      <c r="B2880">
        <v>75.7</v>
      </c>
      <c r="C2880">
        <f>$F$109</f>
        <v>1.3767383785054488E-2</v>
      </c>
    </row>
    <row r="2881" spans="2:3" x14ac:dyDescent="0.25">
      <c r="B2881">
        <v>75.7</v>
      </c>
      <c r="C2881">
        <f>1E-200</f>
        <v>9.9999999999999998E-201</v>
      </c>
    </row>
    <row r="2882" spans="2:3" x14ac:dyDescent="0.25">
      <c r="B2882">
        <v>75.3</v>
      </c>
      <c r="C2882">
        <f>1E-200</f>
        <v>9.9999999999999998E-201</v>
      </c>
    </row>
    <row r="2883" spans="2:3" x14ac:dyDescent="0.25">
      <c r="B2883">
        <v>75.3</v>
      </c>
      <c r="C2883">
        <f>$F$110</f>
        <v>1.3242049403782485E-2</v>
      </c>
    </row>
    <row r="2884" spans="2:3" x14ac:dyDescent="0.25">
      <c r="B2884">
        <v>76</v>
      </c>
      <c r="C2884">
        <f>$F$110</f>
        <v>1.3242049403782485E-2</v>
      </c>
    </row>
    <row r="2885" spans="2:3" x14ac:dyDescent="0.25">
      <c r="B2885">
        <v>76.7</v>
      </c>
      <c r="C2885">
        <f>$F$110</f>
        <v>1.3242049403782485E-2</v>
      </c>
    </row>
    <row r="2886" spans="2:3" x14ac:dyDescent="0.25">
      <c r="B2886">
        <v>76.7</v>
      </c>
      <c r="C2886">
        <f>1E-200</f>
        <v>9.9999999999999998E-201</v>
      </c>
    </row>
    <row r="2887" spans="2:3" x14ac:dyDescent="0.25">
      <c r="B2887">
        <v>76.3</v>
      </c>
      <c r="C2887">
        <f>1E-200</f>
        <v>9.9999999999999998E-201</v>
      </c>
    </row>
    <row r="2888" spans="2:3" x14ac:dyDescent="0.25">
      <c r="B2888">
        <v>76.3</v>
      </c>
      <c r="C2888">
        <f>$F$111</f>
        <v>1.2717526667659129E-2</v>
      </c>
    </row>
    <row r="2889" spans="2:3" x14ac:dyDescent="0.25">
      <c r="B2889">
        <v>77</v>
      </c>
      <c r="C2889">
        <f>$F$111</f>
        <v>1.2717526667659129E-2</v>
      </c>
    </row>
    <row r="2890" spans="2:3" x14ac:dyDescent="0.25">
      <c r="B2890">
        <v>77.7</v>
      </c>
      <c r="C2890">
        <f>$F$111</f>
        <v>1.2717526667659129E-2</v>
      </c>
    </row>
    <row r="2891" spans="2:3" x14ac:dyDescent="0.25">
      <c r="B2891">
        <v>77.7</v>
      </c>
      <c r="C2891">
        <f>1E-200</f>
        <v>9.9999999999999998E-201</v>
      </c>
    </row>
    <row r="2892" spans="2:3" x14ac:dyDescent="0.25">
      <c r="B2892">
        <v>77.3</v>
      </c>
      <c r="C2892">
        <f>1E-200</f>
        <v>9.9999999999999998E-201</v>
      </c>
    </row>
    <row r="2893" spans="2:3" x14ac:dyDescent="0.25">
      <c r="B2893">
        <v>77.3</v>
      </c>
      <c r="C2893">
        <f>$F$112</f>
        <v>1.2195781983856957E-2</v>
      </c>
    </row>
    <row r="2894" spans="2:3" x14ac:dyDescent="0.25">
      <c r="B2894">
        <v>78</v>
      </c>
      <c r="C2894">
        <f>$F$112</f>
        <v>1.2195781983856957E-2</v>
      </c>
    </row>
    <row r="2895" spans="2:3" x14ac:dyDescent="0.25">
      <c r="B2895">
        <v>78.7</v>
      </c>
      <c r="C2895">
        <f>$F$112</f>
        <v>1.2195781983856957E-2</v>
      </c>
    </row>
    <row r="2896" spans="2:3" x14ac:dyDescent="0.25">
      <c r="B2896">
        <v>78.7</v>
      </c>
      <c r="C2896">
        <f>1E-200</f>
        <v>9.9999999999999998E-201</v>
      </c>
    </row>
    <row r="2897" spans="2:3" x14ac:dyDescent="0.25">
      <c r="B2897">
        <v>78.3</v>
      </c>
      <c r="C2897">
        <f>1E-200</f>
        <v>9.9999999999999998E-201</v>
      </c>
    </row>
    <row r="2898" spans="2:3" x14ac:dyDescent="0.25">
      <c r="B2898">
        <v>78.3</v>
      </c>
      <c r="C2898">
        <f>$F$113</f>
        <v>1.1678619076947228E-2</v>
      </c>
    </row>
    <row r="2899" spans="2:3" x14ac:dyDescent="0.25">
      <c r="B2899">
        <v>79</v>
      </c>
      <c r="C2899">
        <f>$F$113</f>
        <v>1.1678619076947228E-2</v>
      </c>
    </row>
    <row r="2900" spans="2:3" x14ac:dyDescent="0.25">
      <c r="B2900">
        <v>79.7</v>
      </c>
      <c r="C2900">
        <f>$F$113</f>
        <v>1.1678619076947228E-2</v>
      </c>
    </row>
    <row r="2901" spans="2:3" x14ac:dyDescent="0.25">
      <c r="B2901">
        <v>79.7</v>
      </c>
      <c r="C2901">
        <f>1E-200</f>
        <v>9.9999999999999998E-201</v>
      </c>
    </row>
    <row r="2902" spans="2:3" x14ac:dyDescent="0.25">
      <c r="B2902">
        <v>79.3</v>
      </c>
      <c r="C2902">
        <f>1E-200</f>
        <v>9.9999999999999998E-201</v>
      </c>
    </row>
    <row r="2903" spans="2:3" x14ac:dyDescent="0.25">
      <c r="B2903">
        <v>79.3</v>
      </c>
      <c r="C2903">
        <f>$F$114</f>
        <v>1.1167679492330218E-2</v>
      </c>
    </row>
    <row r="2904" spans="2:3" x14ac:dyDescent="0.25">
      <c r="B2904">
        <v>80</v>
      </c>
      <c r="C2904">
        <f>$F$114</f>
        <v>1.1167679492330218E-2</v>
      </c>
    </row>
    <row r="2905" spans="2:3" x14ac:dyDescent="0.25">
      <c r="B2905">
        <v>80.7</v>
      </c>
      <c r="C2905">
        <f>$F$114</f>
        <v>1.1167679492330218E-2</v>
      </c>
    </row>
    <row r="2906" spans="2:3" x14ac:dyDescent="0.25">
      <c r="B2906">
        <v>80.7</v>
      </c>
      <c r="C2906">
        <f>1E-200</f>
        <v>9.9999999999999998E-201</v>
      </c>
    </row>
    <row r="2907" spans="2:3" x14ac:dyDescent="0.25">
      <c r="B2907">
        <v>80.3</v>
      </c>
      <c r="C2907">
        <f>1E-200</f>
        <v>9.9999999999999998E-201</v>
      </c>
    </row>
    <row r="2908" spans="2:3" x14ac:dyDescent="0.25">
      <c r="B2908">
        <v>80.3</v>
      </c>
      <c r="C2908">
        <f>$F$115</f>
        <v>1.0664444552243912E-2</v>
      </c>
    </row>
    <row r="2909" spans="2:3" x14ac:dyDescent="0.25">
      <c r="B2909">
        <v>81</v>
      </c>
      <c r="C2909">
        <f>$F$115</f>
        <v>1.0664444552243912E-2</v>
      </c>
    </row>
    <row r="2910" spans="2:3" x14ac:dyDescent="0.25">
      <c r="B2910">
        <v>81.7</v>
      </c>
      <c r="C2910">
        <f>$F$115</f>
        <v>1.0664444552243912E-2</v>
      </c>
    </row>
    <row r="2911" spans="2:3" x14ac:dyDescent="0.25">
      <c r="B2911">
        <v>81.7</v>
      </c>
      <c r="C2911">
        <f>1E-200</f>
        <v>9.9999999999999998E-201</v>
      </c>
    </row>
    <row r="2912" spans="2:3" x14ac:dyDescent="0.25">
      <c r="B2912">
        <v>81.3</v>
      </c>
      <c r="C2912">
        <f>1E-200</f>
        <v>9.9999999999999998E-201</v>
      </c>
    </row>
    <row r="2913" spans="2:3" x14ac:dyDescent="0.25">
      <c r="B2913">
        <v>81.3</v>
      </c>
      <c r="C2913">
        <f>$F$116</f>
        <v>1.0170238585188951E-2</v>
      </c>
    </row>
    <row r="2914" spans="2:3" x14ac:dyDescent="0.25">
      <c r="B2914">
        <v>82</v>
      </c>
      <c r="C2914">
        <f>$F$116</f>
        <v>1.0170238585188951E-2</v>
      </c>
    </row>
    <row r="2915" spans="2:3" x14ac:dyDescent="0.25">
      <c r="B2915">
        <v>82.7</v>
      </c>
      <c r="C2915">
        <f>$F$116</f>
        <v>1.0170238585188951E-2</v>
      </c>
    </row>
    <row r="2916" spans="2:3" x14ac:dyDescent="0.25">
      <c r="B2916">
        <v>82.7</v>
      </c>
      <c r="C2916">
        <f>1E-200</f>
        <v>9.9999999999999998E-201</v>
      </c>
    </row>
    <row r="2917" spans="2:3" x14ac:dyDescent="0.25">
      <c r="B2917">
        <v>82.3</v>
      </c>
      <c r="C2917">
        <f>1E-200</f>
        <v>9.9999999999999998E-201</v>
      </c>
    </row>
    <row r="2918" spans="2:3" x14ac:dyDescent="0.25">
      <c r="B2918">
        <v>82.3</v>
      </c>
      <c r="C2918">
        <f>$F$117</f>
        <v>9.6862332549298991E-3</v>
      </c>
    </row>
    <row r="2919" spans="2:3" x14ac:dyDescent="0.25">
      <c r="B2919">
        <v>83</v>
      </c>
      <c r="C2919">
        <f>$F$117</f>
        <v>9.6862332549298991E-3</v>
      </c>
    </row>
    <row r="2920" spans="2:3" x14ac:dyDescent="0.25">
      <c r="B2920">
        <v>83.7</v>
      </c>
      <c r="C2920">
        <f>$F$117</f>
        <v>9.6862332549298991E-3</v>
      </c>
    </row>
    <row r="2921" spans="2:3" x14ac:dyDescent="0.25">
      <c r="B2921">
        <v>83.7</v>
      </c>
      <c r="C2921">
        <f>1E-200</f>
        <v>9.9999999999999998E-201</v>
      </c>
    </row>
    <row r="2922" spans="2:3" x14ac:dyDescent="0.25">
      <c r="B2922">
        <v>83.3</v>
      </c>
      <c r="C2922">
        <f>1E-200</f>
        <v>9.9999999999999998E-201</v>
      </c>
    </row>
    <row r="2923" spans="2:3" x14ac:dyDescent="0.25">
      <c r="B2923">
        <v>83.3</v>
      </c>
      <c r="C2923">
        <f>$F$118</f>
        <v>9.2134528222487244E-3</v>
      </c>
    </row>
    <row r="2924" spans="2:3" x14ac:dyDescent="0.25">
      <c r="B2924">
        <v>84</v>
      </c>
      <c r="C2924">
        <f>$F$118</f>
        <v>9.2134528222487244E-3</v>
      </c>
    </row>
    <row r="2925" spans="2:3" x14ac:dyDescent="0.25">
      <c r="B2925">
        <v>84.7</v>
      </c>
      <c r="C2925">
        <f>$F$118</f>
        <v>9.2134528222487244E-3</v>
      </c>
    </row>
    <row r="2926" spans="2:3" x14ac:dyDescent="0.25">
      <c r="B2926">
        <v>84.7</v>
      </c>
      <c r="C2926">
        <f>1E-200</f>
        <v>9.9999999999999998E-201</v>
      </c>
    </row>
    <row r="2927" spans="2:3" x14ac:dyDescent="0.25">
      <c r="B2927">
        <v>84.3</v>
      </c>
      <c r="C2927">
        <f>1E-200</f>
        <v>9.9999999999999998E-201</v>
      </c>
    </row>
    <row r="2928" spans="2:3" x14ac:dyDescent="0.25">
      <c r="B2928">
        <v>84.3</v>
      </c>
      <c r="C2928">
        <f>$F$119</f>
        <v>8.7527801811364547E-3</v>
      </c>
    </row>
    <row r="2929" spans="2:3" x14ac:dyDescent="0.25">
      <c r="B2929">
        <v>85</v>
      </c>
      <c r="C2929">
        <f>$F$119</f>
        <v>8.7527801811364547E-3</v>
      </c>
    </row>
    <row r="2930" spans="2:3" x14ac:dyDescent="0.25">
      <c r="B2930">
        <v>85.7</v>
      </c>
      <c r="C2930">
        <f>$F$119</f>
        <v>8.7527801811364547E-3</v>
      </c>
    </row>
    <row r="2931" spans="2:3" x14ac:dyDescent="0.25">
      <c r="B2931">
        <v>85.7</v>
      </c>
      <c r="C2931">
        <f>1E-200</f>
        <v>9.9999999999999998E-201</v>
      </c>
    </row>
    <row r="2932" spans="2:3" x14ac:dyDescent="0.25">
      <c r="B2932">
        <v>85.3</v>
      </c>
      <c r="C2932">
        <f>1E-200</f>
        <v>9.9999999999999998E-201</v>
      </c>
    </row>
    <row r="2933" spans="2:3" x14ac:dyDescent="0.25">
      <c r="B2933">
        <v>85.3</v>
      </c>
      <c r="C2933">
        <f>$F$120</f>
        <v>8.3049635207057548E-3</v>
      </c>
    </row>
    <row r="2934" spans="2:3" x14ac:dyDescent="0.25">
      <c r="B2934">
        <v>86</v>
      </c>
      <c r="C2934">
        <f>$F$120</f>
        <v>8.3049635207057548E-3</v>
      </c>
    </row>
    <row r="2935" spans="2:3" x14ac:dyDescent="0.25">
      <c r="B2935">
        <v>86.7</v>
      </c>
      <c r="C2935">
        <f>$F$120</f>
        <v>8.3049635207057548E-3</v>
      </c>
    </row>
    <row r="2936" spans="2:3" x14ac:dyDescent="0.25">
      <c r="B2936">
        <v>86.7</v>
      </c>
      <c r="C2936">
        <f>1E-200</f>
        <v>9.9999999999999998E-201</v>
      </c>
    </row>
    <row r="2937" spans="2:3" x14ac:dyDescent="0.25">
      <c r="B2937">
        <v>86.3</v>
      </c>
      <c r="C2937">
        <f>1E-200</f>
        <v>9.9999999999999998E-201</v>
      </c>
    </row>
    <row r="2938" spans="2:3" x14ac:dyDescent="0.25">
      <c r="B2938">
        <v>86.3</v>
      </c>
      <c r="C2938">
        <f>$F$121</f>
        <v>7.8706234745086201E-3</v>
      </c>
    </row>
    <row r="2939" spans="2:3" x14ac:dyDescent="0.25">
      <c r="B2939">
        <v>87</v>
      </c>
      <c r="C2939">
        <f>$F$121</f>
        <v>7.8706234745086201E-3</v>
      </c>
    </row>
    <row r="2940" spans="2:3" x14ac:dyDescent="0.25">
      <c r="B2940">
        <v>87.7</v>
      </c>
      <c r="C2940">
        <f>$F$121</f>
        <v>7.8706234745086201E-3</v>
      </c>
    </row>
    <row r="2941" spans="2:3" x14ac:dyDescent="0.25">
      <c r="B2941">
        <v>87.7</v>
      </c>
      <c r="C2941">
        <f>1E-200</f>
        <v>9.9999999999999998E-201</v>
      </c>
    </row>
    <row r="2942" spans="2:3" x14ac:dyDescent="0.25">
      <c r="B2942">
        <v>87.3</v>
      </c>
      <c r="C2942">
        <f>1E-200</f>
        <v>9.9999999999999998E-201</v>
      </c>
    </row>
    <row r="2943" spans="2:3" x14ac:dyDescent="0.25">
      <c r="B2943">
        <v>87.3</v>
      </c>
      <c r="C2943">
        <f>$F$122</f>
        <v>7.4502606298466612E-3</v>
      </c>
    </row>
    <row r="2944" spans="2:3" x14ac:dyDescent="0.25">
      <c r="B2944">
        <v>88</v>
      </c>
      <c r="C2944">
        <f>$F$122</f>
        <v>7.4502606298466612E-3</v>
      </c>
    </row>
    <row r="2945" spans="2:3" x14ac:dyDescent="0.25">
      <c r="B2945">
        <v>88.7</v>
      </c>
      <c r="C2945">
        <f>$F$122</f>
        <v>7.4502606298466612E-3</v>
      </c>
    </row>
    <row r="2946" spans="2:3" x14ac:dyDescent="0.25">
      <c r="B2946">
        <v>88.7</v>
      </c>
      <c r="C2946">
        <f>1E-200</f>
        <v>9.9999999999999998E-201</v>
      </c>
    </row>
    <row r="2947" spans="2:3" x14ac:dyDescent="0.25">
      <c r="B2947">
        <v>88.3</v>
      </c>
      <c r="C2947">
        <f>1E-200</f>
        <v>9.9999999999999998E-201</v>
      </c>
    </row>
    <row r="2948" spans="2:3" x14ac:dyDescent="0.25">
      <c r="B2948">
        <v>88.3</v>
      </c>
      <c r="C2948">
        <f>$F$123</f>
        <v>7.044263280917118E-3</v>
      </c>
    </row>
    <row r="2949" spans="2:3" x14ac:dyDescent="0.25">
      <c r="B2949">
        <v>89</v>
      </c>
      <c r="C2949">
        <f>$F$123</f>
        <v>7.044263280917118E-3</v>
      </c>
    </row>
    <row r="2950" spans="2:3" x14ac:dyDescent="0.25">
      <c r="B2950">
        <v>89.7</v>
      </c>
      <c r="C2950">
        <f>$F$123</f>
        <v>7.044263280917118E-3</v>
      </c>
    </row>
    <row r="2951" spans="2:3" x14ac:dyDescent="0.25">
      <c r="B2951">
        <v>89.7</v>
      </c>
      <c r="C2951">
        <f>1E-200</f>
        <v>9.9999999999999998E-201</v>
      </c>
    </row>
    <row r="2952" spans="2:3" x14ac:dyDescent="0.25">
      <c r="B2952">
        <v>89.3</v>
      </c>
      <c r="C2952">
        <f>1E-200</f>
        <v>9.9999999999999998E-201</v>
      </c>
    </row>
    <row r="2953" spans="2:3" x14ac:dyDescent="0.25">
      <c r="B2953">
        <v>89.3</v>
      </c>
      <c r="C2953">
        <f>$F$124</f>
        <v>6.652915320866204E-3</v>
      </c>
    </row>
    <row r="2954" spans="2:3" x14ac:dyDescent="0.25">
      <c r="B2954">
        <v>90</v>
      </c>
      <c r="C2954">
        <f>$F$124</f>
        <v>6.652915320866204E-3</v>
      </c>
    </row>
    <row r="2955" spans="2:3" x14ac:dyDescent="0.25">
      <c r="B2955">
        <v>90.7</v>
      </c>
      <c r="C2955">
        <f>$F$124</f>
        <v>6.652915320866204E-3</v>
      </c>
    </row>
    <row r="2956" spans="2:3" x14ac:dyDescent="0.25">
      <c r="B2956">
        <v>90.7</v>
      </c>
      <c r="C2956">
        <f>1E-200</f>
        <v>9.9999999999999998E-201</v>
      </c>
    </row>
    <row r="2957" spans="2:3" x14ac:dyDescent="0.25">
      <c r="B2957">
        <v>90.3</v>
      </c>
      <c r="C2957">
        <f>1E-200</f>
        <v>9.9999999999999998E-201</v>
      </c>
    </row>
    <row r="2958" spans="2:3" x14ac:dyDescent="0.25">
      <c r="B2958">
        <v>90.3</v>
      </c>
      <c r="C2958">
        <f>$F$125</f>
        <v>6.2764041790808189E-3</v>
      </c>
    </row>
    <row r="2959" spans="2:3" x14ac:dyDescent="0.25">
      <c r="B2959">
        <v>91</v>
      </c>
      <c r="C2959">
        <f>$F$125</f>
        <v>6.2764041790808189E-3</v>
      </c>
    </row>
    <row r="2960" spans="2:3" x14ac:dyDescent="0.25">
      <c r="B2960">
        <v>91.7</v>
      </c>
      <c r="C2960">
        <f>$F$125</f>
        <v>6.2764041790808189E-3</v>
      </c>
    </row>
    <row r="2961" spans="2:3" x14ac:dyDescent="0.25">
      <c r="B2961">
        <v>91.7</v>
      </c>
      <c r="C2961">
        <f>1E-200</f>
        <v>9.9999999999999998E-201</v>
      </c>
    </row>
    <row r="2962" spans="2:3" x14ac:dyDescent="0.25">
      <c r="B2962">
        <v>91.3</v>
      </c>
      <c r="C2962">
        <f>1E-200</f>
        <v>9.9999999999999998E-201</v>
      </c>
    </row>
    <row r="2963" spans="2:3" x14ac:dyDescent="0.25">
      <c r="B2963">
        <v>91.3</v>
      </c>
      <c r="C2963">
        <f>$F$126</f>
        <v>5.9148287209381811E-3</v>
      </c>
    </row>
    <row r="2964" spans="2:3" x14ac:dyDescent="0.25">
      <c r="B2964">
        <v>92</v>
      </c>
      <c r="C2964">
        <f>$F$126</f>
        <v>5.9148287209381811E-3</v>
      </c>
    </row>
    <row r="2965" spans="2:3" x14ac:dyDescent="0.25">
      <c r="B2965">
        <v>92.7</v>
      </c>
      <c r="C2965">
        <f>$F$126</f>
        <v>5.9148287209381811E-3</v>
      </c>
    </row>
    <row r="2966" spans="2:3" x14ac:dyDescent="0.25">
      <c r="B2966">
        <v>92.7</v>
      </c>
      <c r="C2966">
        <f>1E-200</f>
        <v>9.9999999999999998E-201</v>
      </c>
    </row>
    <row r="2967" spans="2:3" x14ac:dyDescent="0.25">
      <c r="B2967">
        <v>92.3</v>
      </c>
      <c r="C2967">
        <f>1E-200</f>
        <v>9.9999999999999998E-201</v>
      </c>
    </row>
    <row r="2968" spans="2:3" x14ac:dyDescent="0.25">
      <c r="B2968">
        <v>92.3</v>
      </c>
      <c r="C2968">
        <f>$F$127</f>
        <v>5.5682070378295645E-3</v>
      </c>
    </row>
    <row r="2969" spans="2:3" x14ac:dyDescent="0.25">
      <c r="B2969">
        <v>93</v>
      </c>
      <c r="C2969">
        <f>$F$127</f>
        <v>5.5682070378295645E-3</v>
      </c>
    </row>
    <row r="2970" spans="2:3" x14ac:dyDescent="0.25">
      <c r="B2970">
        <v>93.7</v>
      </c>
      <c r="C2970">
        <f>$F$127</f>
        <v>5.5682070378295645E-3</v>
      </c>
    </row>
    <row r="2971" spans="2:3" x14ac:dyDescent="0.25">
      <c r="B2971">
        <v>93.7</v>
      </c>
      <c r="C2971">
        <f>1E-200</f>
        <v>9.9999999999999998E-201</v>
      </c>
    </row>
    <row r="2972" spans="2:3" x14ac:dyDescent="0.25">
      <c r="B2972">
        <v>93.3</v>
      </c>
      <c r="C2972">
        <f>1E-200</f>
        <v>9.9999999999999998E-201</v>
      </c>
    </row>
    <row r="2973" spans="2:3" x14ac:dyDescent="0.25">
      <c r="B2973">
        <v>93.3</v>
      </c>
      <c r="C2973">
        <f>$F$128</f>
        <v>5.236484065362923E-3</v>
      </c>
    </row>
    <row r="2974" spans="2:3" x14ac:dyDescent="0.25">
      <c r="B2974">
        <v>94</v>
      </c>
      <c r="C2974">
        <f>$F$128</f>
        <v>5.236484065362923E-3</v>
      </c>
    </row>
    <row r="2975" spans="2:3" x14ac:dyDescent="0.25">
      <c r="B2975">
        <v>94.7</v>
      </c>
      <c r="C2975">
        <f>$F$128</f>
        <v>5.236484065362923E-3</v>
      </c>
    </row>
    <row r="2976" spans="2:3" x14ac:dyDescent="0.25">
      <c r="B2976">
        <v>94.7</v>
      </c>
      <c r="C2976">
        <f>1E-200</f>
        <v>9.9999999999999998E-201</v>
      </c>
    </row>
    <row r="2977" spans="2:3" x14ac:dyDescent="0.25">
      <c r="B2977">
        <v>94.3</v>
      </c>
      <c r="C2977">
        <f>1E-200</f>
        <v>9.9999999999999998E-201</v>
      </c>
    </row>
    <row r="2978" spans="2:3" x14ac:dyDescent="0.25">
      <c r="B2978">
        <v>94.3</v>
      </c>
      <c r="C2978">
        <f>$F$129</f>
        <v>4.9195389771961029E-3</v>
      </c>
    </row>
    <row r="2979" spans="2:3" x14ac:dyDescent="0.25">
      <c r="B2979">
        <v>95</v>
      </c>
      <c r="C2979">
        <f>$F$129</f>
        <v>4.9195389771961029E-3</v>
      </c>
    </row>
    <row r="2980" spans="2:3" x14ac:dyDescent="0.25">
      <c r="B2980">
        <v>95.7</v>
      </c>
      <c r="C2980">
        <f>$F$129</f>
        <v>4.9195389771961029E-3</v>
      </c>
    </row>
    <row r="2981" spans="2:3" x14ac:dyDescent="0.25">
      <c r="B2981">
        <v>95.7</v>
      </c>
      <c r="C2981">
        <f>1E-200</f>
        <v>9.9999999999999998E-201</v>
      </c>
    </row>
    <row r="2982" spans="2:3" x14ac:dyDescent="0.25">
      <c r="B2982">
        <v>95.3</v>
      </c>
      <c r="C2982">
        <f>1E-200</f>
        <v>9.9999999999999998E-201</v>
      </c>
    </row>
    <row r="2983" spans="2:3" x14ac:dyDescent="0.25">
      <c r="B2983">
        <v>95.3</v>
      </c>
      <c r="C2983">
        <f>$F$130</f>
        <v>4.6171923108897506E-3</v>
      </c>
    </row>
    <row r="2984" spans="2:3" x14ac:dyDescent="0.25">
      <c r="B2984">
        <v>96</v>
      </c>
      <c r="C2984">
        <f>$F$130</f>
        <v>4.6171923108897506E-3</v>
      </c>
    </row>
    <row r="2985" spans="2:3" x14ac:dyDescent="0.25">
      <c r="B2985">
        <v>96.7</v>
      </c>
      <c r="C2985">
        <f>$F$130</f>
        <v>4.6171923108897506E-3</v>
      </c>
    </row>
    <row r="2986" spans="2:3" x14ac:dyDescent="0.25">
      <c r="B2986">
        <v>96.7</v>
      </c>
      <c r="C2986">
        <f>1E-200</f>
        <v>9.9999999999999998E-201</v>
      </c>
    </row>
    <row r="2987" spans="2:3" x14ac:dyDescent="0.25">
      <c r="B2987">
        <v>96.3</v>
      </c>
      <c r="C2987">
        <f>1E-200</f>
        <v>9.9999999999999998E-201</v>
      </c>
    </row>
    <row r="2988" spans="2:3" x14ac:dyDescent="0.25">
      <c r="B2988">
        <v>96.3</v>
      </c>
      <c r="C2988">
        <f>$F$131</f>
        <v>4.329212790467718E-3</v>
      </c>
    </row>
    <row r="2989" spans="2:3" x14ac:dyDescent="0.25">
      <c r="B2989">
        <v>97</v>
      </c>
      <c r="C2989">
        <f>$F$131</f>
        <v>4.329212790467718E-3</v>
      </c>
    </row>
    <row r="2990" spans="2:3" x14ac:dyDescent="0.25">
      <c r="B2990">
        <v>97.7</v>
      </c>
      <c r="C2990">
        <f>$F$131</f>
        <v>4.329212790467718E-3</v>
      </c>
    </row>
    <row r="2991" spans="2:3" x14ac:dyDescent="0.25">
      <c r="B2991">
        <v>97.7</v>
      </c>
      <c r="C2991">
        <f>1E-200</f>
        <v>9.9999999999999998E-201</v>
      </c>
    </row>
    <row r="2992" spans="2:3" x14ac:dyDescent="0.25">
      <c r="B2992">
        <v>97.3</v>
      </c>
      <c r="C2992">
        <f>1E-200</f>
        <v>9.9999999999999998E-201</v>
      </c>
    </row>
    <row r="2993" spans="2:3" x14ac:dyDescent="0.25">
      <c r="B2993">
        <v>97.3</v>
      </c>
      <c r="C2993">
        <f>$F$132</f>
        <v>4.0553238180099926E-3</v>
      </c>
    </row>
    <row r="2994" spans="2:3" x14ac:dyDescent="0.25">
      <c r="B2994">
        <v>98</v>
      </c>
      <c r="C2994">
        <f>$F$132</f>
        <v>4.0553238180099926E-3</v>
      </c>
    </row>
    <row r="2995" spans="2:3" x14ac:dyDescent="0.25">
      <c r="B2995">
        <v>98.7</v>
      </c>
      <c r="C2995">
        <f>$F$132</f>
        <v>4.0553238180099926E-3</v>
      </c>
    </row>
    <row r="2996" spans="2:3" x14ac:dyDescent="0.25">
      <c r="B2996">
        <v>98.7</v>
      </c>
      <c r="C2996">
        <f>1E-200</f>
        <v>9.9999999999999998E-201</v>
      </c>
    </row>
    <row r="2997" spans="2:3" x14ac:dyDescent="0.25">
      <c r="B2997">
        <v>98.3</v>
      </c>
      <c r="C2997">
        <f>1E-200</f>
        <v>9.9999999999999998E-201</v>
      </c>
    </row>
    <row r="2998" spans="2:3" x14ac:dyDescent="0.25">
      <c r="B2998">
        <v>98.3</v>
      </c>
      <c r="C2998">
        <f>$F$133</f>
        <v>3.7952096135210889E-3</v>
      </c>
    </row>
    <row r="2999" spans="2:3" x14ac:dyDescent="0.25">
      <c r="B2999">
        <v>99</v>
      </c>
      <c r="C2999">
        <f>$F$133</f>
        <v>3.7952096135210889E-3</v>
      </c>
    </row>
    <row r="3000" spans="2:3" x14ac:dyDescent="0.25">
      <c r="B3000">
        <v>99.7</v>
      </c>
      <c r="C3000">
        <f>$F$133</f>
        <v>3.7952096135210889E-3</v>
      </c>
    </row>
    <row r="3001" spans="2:3" x14ac:dyDescent="0.25">
      <c r="B3001">
        <v>99.7</v>
      </c>
      <c r="C3001">
        <f>1E-200</f>
        <v>9.9999999999999998E-201</v>
      </c>
    </row>
    <row r="3002" spans="2:3" x14ac:dyDescent="0.25">
      <c r="B3002">
        <v>99.3</v>
      </c>
      <c r="C3002">
        <f>1E-200</f>
        <v>9.9999999999999998E-201</v>
      </c>
    </row>
    <row r="3003" spans="2:3" x14ac:dyDescent="0.25">
      <c r="B3003">
        <v>99.3</v>
      </c>
      <c r="C3003">
        <f>$F$134</f>
        <v>3.5485209886426672E-3</v>
      </c>
    </row>
    <row r="3004" spans="2:3" x14ac:dyDescent="0.25">
      <c r="B3004">
        <v>100</v>
      </c>
      <c r="C3004">
        <f>$F$134</f>
        <v>3.5485209886426672E-3</v>
      </c>
    </row>
    <row r="3005" spans="2:3" x14ac:dyDescent="0.25">
      <c r="B3005">
        <v>100.7</v>
      </c>
      <c r="C3005">
        <f>$F$134</f>
        <v>3.5485209886426672E-3</v>
      </c>
    </row>
    <row r="3006" spans="2:3" x14ac:dyDescent="0.25">
      <c r="B3006">
        <v>100.7</v>
      </c>
      <c r="C3006">
        <f>1E-200</f>
        <v>9.9999999999999998E-201</v>
      </c>
    </row>
    <row r="3007" spans="2:3" x14ac:dyDescent="0.25">
      <c r="B3007">
        <v>100.3</v>
      </c>
      <c r="C3007">
        <f>1E-200</f>
        <v>9.9999999999999998E-201</v>
      </c>
    </row>
    <row r="3008" spans="2:3" x14ac:dyDescent="0.25">
      <c r="B3008">
        <v>100.3</v>
      </c>
      <c r="C3008">
        <f>$F$135</f>
        <v>3.3148807453307061E-3</v>
      </c>
    </row>
    <row r="3009" spans="2:3" x14ac:dyDescent="0.25">
      <c r="B3009">
        <v>101</v>
      </c>
      <c r="C3009">
        <f>$F$135</f>
        <v>3.3148807453307061E-3</v>
      </c>
    </row>
    <row r="3010" spans="2:3" x14ac:dyDescent="0.25">
      <c r="B3010">
        <v>101.7</v>
      </c>
      <c r="C3010">
        <f>$F$135</f>
        <v>3.3148807453307061E-3</v>
      </c>
    </row>
    <row r="3011" spans="2:3" x14ac:dyDescent="0.25">
      <c r="B3011">
        <v>101.7</v>
      </c>
      <c r="C3011">
        <f>1E-200</f>
        <v>9.9999999999999998E-201</v>
      </c>
    </row>
    <row r="3012" spans="2:3" x14ac:dyDescent="0.25">
      <c r="B3012">
        <v>101.3</v>
      </c>
      <c r="C3012">
        <f>1E-200</f>
        <v>9.9999999999999998E-201</v>
      </c>
    </row>
    <row r="3013" spans="2:3" x14ac:dyDescent="0.25">
      <c r="B3013">
        <v>101.3</v>
      </c>
      <c r="C3013">
        <f>$F$136</f>
        <v>3.0938886956421996E-3</v>
      </c>
    </row>
    <row r="3014" spans="2:3" x14ac:dyDescent="0.25">
      <c r="B3014">
        <v>102</v>
      </c>
      <c r="C3014">
        <f>$F$136</f>
        <v>3.0938886956421996E-3</v>
      </c>
    </row>
    <row r="3015" spans="2:3" x14ac:dyDescent="0.25">
      <c r="B3015">
        <v>102.7</v>
      </c>
      <c r="C3015">
        <f>$F$136</f>
        <v>3.0938886956421996E-3</v>
      </c>
    </row>
    <row r="3016" spans="2:3" x14ac:dyDescent="0.25">
      <c r="B3016">
        <v>102.7</v>
      </c>
      <c r="C3016">
        <f>1E-200</f>
        <v>9.9999999999999998E-201</v>
      </c>
    </row>
    <row r="3017" spans="2:3" x14ac:dyDescent="0.25">
      <c r="B3017">
        <v>102.3</v>
      </c>
      <c r="C3017">
        <f>1E-200</f>
        <v>9.9999999999999998E-201</v>
      </c>
    </row>
    <row r="3018" spans="2:3" x14ac:dyDescent="0.25">
      <c r="B3018">
        <v>102.3</v>
      </c>
      <c r="C3018">
        <f>$F$137</f>
        <v>2.8851263030719165E-3</v>
      </c>
    </row>
    <row r="3019" spans="2:3" x14ac:dyDescent="0.25">
      <c r="B3019">
        <v>103</v>
      </c>
      <c r="C3019">
        <f>$F$137</f>
        <v>2.8851263030719165E-3</v>
      </c>
    </row>
    <row r="3020" spans="2:3" x14ac:dyDescent="0.25">
      <c r="B3020">
        <v>103.7</v>
      </c>
      <c r="C3020">
        <f>$F$137</f>
        <v>2.8851263030719165E-3</v>
      </c>
    </row>
    <row r="3021" spans="2:3" x14ac:dyDescent="0.25">
      <c r="B3021">
        <v>103.7</v>
      </c>
      <c r="C3021">
        <f>1E-200</f>
        <v>9.9999999999999998E-201</v>
      </c>
    </row>
    <row r="3022" spans="2:3" x14ac:dyDescent="0.25">
      <c r="B3022">
        <v>103.3</v>
      </c>
      <c r="C3022">
        <f>1E-200</f>
        <v>9.9999999999999998E-201</v>
      </c>
    </row>
    <row r="3023" spans="2:3" x14ac:dyDescent="0.25">
      <c r="B3023">
        <v>103.3</v>
      </c>
      <c r="C3023">
        <f>$F$138</f>
        <v>2.6881609496894887E-3</v>
      </c>
    </row>
    <row r="3024" spans="2:3" x14ac:dyDescent="0.25">
      <c r="B3024">
        <v>104</v>
      </c>
      <c r="C3024">
        <f>$F$138</f>
        <v>2.6881609496894887E-3</v>
      </c>
    </row>
    <row r="3025" spans="2:3" x14ac:dyDescent="0.25">
      <c r="B3025">
        <v>104.7</v>
      </c>
      <c r="C3025">
        <f>$F$138</f>
        <v>2.6881609496894887E-3</v>
      </c>
    </row>
    <row r="3026" spans="2:3" x14ac:dyDescent="0.25">
      <c r="B3026">
        <v>104.7</v>
      </c>
      <c r="C3026">
        <f>1E-200</f>
        <v>9.9999999999999998E-201</v>
      </c>
    </row>
    <row r="3027" spans="2:3" x14ac:dyDescent="0.25">
      <c r="B3027">
        <v>104.3</v>
      </c>
      <c r="C3027">
        <f>1E-200</f>
        <v>9.9999999999999998E-201</v>
      </c>
    </row>
    <row r="3028" spans="2:3" x14ac:dyDescent="0.25">
      <c r="B3028">
        <v>104.3</v>
      </c>
      <c r="C3028">
        <f>$F$139</f>
        <v>2.5025498364962262E-3</v>
      </c>
    </row>
    <row r="3029" spans="2:3" x14ac:dyDescent="0.25">
      <c r="B3029">
        <v>105</v>
      </c>
      <c r="C3029">
        <f>$F$139</f>
        <v>2.5025498364962262E-3</v>
      </c>
    </row>
    <row r="3030" spans="2:3" x14ac:dyDescent="0.25">
      <c r="B3030">
        <v>105.7</v>
      </c>
      <c r="C3030">
        <f>$F$139</f>
        <v>2.5025498364962262E-3</v>
      </c>
    </row>
    <row r="3031" spans="2:3" x14ac:dyDescent="0.25">
      <c r="B3031">
        <v>105.7</v>
      </c>
      <c r="C3031">
        <f>1E-200</f>
        <v>9.9999999999999998E-201</v>
      </c>
    </row>
    <row r="3032" spans="2:3" x14ac:dyDescent="0.25">
      <c r="B3032">
        <v>105.3</v>
      </c>
      <c r="C3032">
        <f>1E-200</f>
        <v>9.9999999999999998E-201</v>
      </c>
    </row>
    <row r="3033" spans="2:3" x14ac:dyDescent="0.25">
      <c r="B3033">
        <v>105.3</v>
      </c>
      <c r="C3033">
        <f>$F$140</f>
        <v>2.3278435271559816E-3</v>
      </c>
    </row>
    <row r="3034" spans="2:3" x14ac:dyDescent="0.25">
      <c r="B3034">
        <v>106</v>
      </c>
      <c r="C3034">
        <f>$F$140</f>
        <v>2.3278435271559816E-3</v>
      </c>
    </row>
    <row r="3035" spans="2:3" x14ac:dyDescent="0.25">
      <c r="B3035">
        <v>106.7</v>
      </c>
      <c r="C3035">
        <f>$F$140</f>
        <v>2.3278435271559816E-3</v>
      </c>
    </row>
    <row r="3036" spans="2:3" x14ac:dyDescent="0.25">
      <c r="B3036">
        <v>106.7</v>
      </c>
      <c r="C3036">
        <f>1E-200</f>
        <v>9.9999999999999998E-201</v>
      </c>
    </row>
    <row r="3037" spans="2:3" x14ac:dyDescent="0.25">
      <c r="B3037">
        <v>106.3</v>
      </c>
      <c r="C3037">
        <f>1E-200</f>
        <v>9.9999999999999998E-201</v>
      </c>
    </row>
    <row r="3038" spans="2:3" x14ac:dyDescent="0.25">
      <c r="B3038">
        <v>106.3</v>
      </c>
      <c r="C3038">
        <f>$F$141</f>
        <v>2.1635891474364177E-3</v>
      </c>
    </row>
    <row r="3039" spans="2:3" x14ac:dyDescent="0.25">
      <c r="B3039">
        <v>107</v>
      </c>
      <c r="C3039">
        <f>$F$141</f>
        <v>2.1635891474364177E-3</v>
      </c>
    </row>
    <row r="3040" spans="2:3" x14ac:dyDescent="0.25">
      <c r="B3040">
        <v>107.7</v>
      </c>
      <c r="C3040">
        <f>$F$141</f>
        <v>2.1635891474364177E-3</v>
      </c>
    </row>
    <row r="3041" spans="2:3" x14ac:dyDescent="0.25">
      <c r="B3041">
        <v>107.7</v>
      </c>
      <c r="C3041">
        <f>1E-200</f>
        <v>9.9999999999999998E-201</v>
      </c>
    </row>
    <row r="3042" spans="2:3" x14ac:dyDescent="0.25">
      <c r="B3042">
        <v>107.3</v>
      </c>
      <c r="C3042">
        <f>1E-200</f>
        <v>9.9999999999999998E-201</v>
      </c>
    </row>
    <row r="3043" spans="2:3" x14ac:dyDescent="0.25">
      <c r="B3043">
        <v>107.3</v>
      </c>
      <c r="C3043">
        <f>$F$142</f>
        <v>2.0093332545170206E-3</v>
      </c>
    </row>
    <row r="3044" spans="2:3" x14ac:dyDescent="0.25">
      <c r="B3044">
        <v>108</v>
      </c>
      <c r="C3044">
        <f>$F$142</f>
        <v>2.0093332545170206E-3</v>
      </c>
    </row>
    <row r="3045" spans="2:3" x14ac:dyDescent="0.25">
      <c r="B3045">
        <v>108.7</v>
      </c>
      <c r="C3045">
        <f>$F$142</f>
        <v>2.0093332545170206E-3</v>
      </c>
    </row>
    <row r="3046" spans="2:3" x14ac:dyDescent="0.25">
      <c r="B3046">
        <v>108.7</v>
      </c>
      <c r="C3046">
        <f>1E-200</f>
        <v>9.9999999999999998E-201</v>
      </c>
    </row>
    <row r="3047" spans="2:3" x14ac:dyDescent="0.25">
      <c r="B3047">
        <v>108.3</v>
      </c>
      <c r="C3047">
        <f>1E-200</f>
        <v>9.9999999999999998E-201</v>
      </c>
    </row>
    <row r="3048" spans="2:3" x14ac:dyDescent="0.25">
      <c r="B3048">
        <v>108.3</v>
      </c>
      <c r="C3048">
        <f>$F$143</f>
        <v>1.8646243916918825E-3</v>
      </c>
    </row>
    <row r="3049" spans="2:3" x14ac:dyDescent="0.25">
      <c r="B3049">
        <v>109</v>
      </c>
      <c r="C3049">
        <f>$F$143</f>
        <v>1.8646243916918825E-3</v>
      </c>
    </row>
    <row r="3050" spans="2:3" x14ac:dyDescent="0.25">
      <c r="B3050">
        <v>109.7</v>
      </c>
      <c r="C3050">
        <f>$F$143</f>
        <v>1.8646243916918825E-3</v>
      </c>
    </row>
    <row r="3051" spans="2:3" x14ac:dyDescent="0.25">
      <c r="B3051">
        <v>109.7</v>
      </c>
      <c r="C3051">
        <f>1E-200</f>
        <v>9.9999999999999998E-201</v>
      </c>
    </row>
    <row r="3052" spans="2:3" x14ac:dyDescent="0.25">
      <c r="B3052">
        <v>109.3</v>
      </c>
      <c r="C3052">
        <f>1E-200</f>
        <v>9.9999999999999998E-201</v>
      </c>
    </row>
    <row r="3053" spans="2:3" x14ac:dyDescent="0.25">
      <c r="B3053">
        <v>109.3</v>
      </c>
      <c r="C3053">
        <f>$F$144</f>
        <v>1.7290153450233436E-3</v>
      </c>
    </row>
    <row r="3054" spans="2:3" x14ac:dyDescent="0.25">
      <c r="B3054">
        <v>110</v>
      </c>
      <c r="C3054">
        <f>$F$144</f>
        <v>1.7290153450233436E-3</v>
      </c>
    </row>
    <row r="3055" spans="2:3" x14ac:dyDescent="0.25">
      <c r="B3055">
        <v>110.7</v>
      </c>
      <c r="C3055">
        <f>$F$144</f>
        <v>1.7290153450233436E-3</v>
      </c>
    </row>
    <row r="3056" spans="2:3" x14ac:dyDescent="0.25">
      <c r="B3056">
        <v>110.7</v>
      </c>
      <c r="C3056">
        <f>1E-200</f>
        <v>9.9999999999999998E-201</v>
      </c>
    </row>
    <row r="3057" spans="2:3" x14ac:dyDescent="0.25">
      <c r="B3057">
        <v>110.3</v>
      </c>
      <c r="C3057">
        <f>1E-200</f>
        <v>9.9999999999999998E-201</v>
      </c>
    </row>
    <row r="3058" spans="2:3" x14ac:dyDescent="0.25">
      <c r="B3058">
        <v>110.3</v>
      </c>
      <c r="C3058">
        <f>$F$145</f>
        <v>1.6020651192402147E-3</v>
      </c>
    </row>
    <row r="3059" spans="2:3" x14ac:dyDescent="0.25">
      <c r="B3059">
        <v>111</v>
      </c>
      <c r="C3059">
        <f>$F$145</f>
        <v>1.6020651192402147E-3</v>
      </c>
    </row>
    <row r="3060" spans="2:3" x14ac:dyDescent="0.25">
      <c r="B3060">
        <v>111.7</v>
      </c>
      <c r="C3060">
        <f>$F$145</f>
        <v>1.6020651192402147E-3</v>
      </c>
    </row>
    <row r="3061" spans="2:3" x14ac:dyDescent="0.25">
      <c r="B3061">
        <v>111.7</v>
      </c>
      <c r="C3061">
        <f>1E-200</f>
        <v>9.9999999999999998E-201</v>
      </c>
    </row>
    <row r="3062" spans="2:3" x14ac:dyDescent="0.25">
      <c r="B3062">
        <v>111.3</v>
      </c>
      <c r="C3062">
        <f>1E-200</f>
        <v>9.9999999999999998E-201</v>
      </c>
    </row>
    <row r="3063" spans="2:3" x14ac:dyDescent="0.25">
      <c r="B3063">
        <v>111.3</v>
      </c>
      <c r="C3063">
        <f>$F$146</f>
        <v>1.4833406505819768E-3</v>
      </c>
    </row>
    <row r="3064" spans="2:3" x14ac:dyDescent="0.25">
      <c r="B3064">
        <v>112</v>
      </c>
      <c r="C3064">
        <f>$F$146</f>
        <v>1.4833406505819768E-3</v>
      </c>
    </row>
    <row r="3065" spans="2:3" x14ac:dyDescent="0.25">
      <c r="B3065">
        <v>112.7</v>
      </c>
      <c r="C3065">
        <f>$F$146</f>
        <v>1.4833406505819768E-3</v>
      </c>
    </row>
    <row r="3066" spans="2:3" x14ac:dyDescent="0.25">
      <c r="B3066">
        <v>112.7</v>
      </c>
      <c r="C3066">
        <f>1E-200</f>
        <v>9.9999999999999998E-201</v>
      </c>
    </row>
    <row r="3067" spans="2:3" x14ac:dyDescent="0.25">
      <c r="B3067">
        <v>112.3</v>
      </c>
      <c r="C3067">
        <f>1E-200</f>
        <v>9.9999999999999998E-201</v>
      </c>
    </row>
    <row r="3068" spans="2:3" x14ac:dyDescent="0.25">
      <c r="B3068">
        <v>112.3</v>
      </c>
      <c r="C3068">
        <f>$F$147</f>
        <v>1.3724182744988545E-3</v>
      </c>
    </row>
    <row r="3069" spans="2:3" x14ac:dyDescent="0.25">
      <c r="B3069">
        <v>113</v>
      </c>
      <c r="C3069">
        <f>$F$147</f>
        <v>1.3724182744988545E-3</v>
      </c>
    </row>
    <row r="3070" spans="2:3" x14ac:dyDescent="0.25">
      <c r="B3070">
        <v>113.7</v>
      </c>
      <c r="C3070">
        <f>$F$147</f>
        <v>1.3724182744988545E-3</v>
      </c>
    </row>
    <row r="3071" spans="2:3" x14ac:dyDescent="0.25">
      <c r="B3071">
        <v>113.7</v>
      </c>
      <c r="C3071">
        <f>1E-200</f>
        <v>9.9999999999999998E-201</v>
      </c>
    </row>
    <row r="3072" spans="2:3" x14ac:dyDescent="0.25">
      <c r="B3072">
        <v>113.3</v>
      </c>
      <c r="C3072">
        <f>1E-200</f>
        <v>9.9999999999999998E-201</v>
      </c>
    </row>
    <row r="3073" spans="2:3" x14ac:dyDescent="0.25">
      <c r="B3073">
        <v>113.3</v>
      </c>
      <c r="C3073">
        <f>$F$148</f>
        <v>1.2688849660715817E-3</v>
      </c>
    </row>
    <row r="3074" spans="2:3" x14ac:dyDescent="0.25">
      <c r="B3074">
        <v>114</v>
      </c>
      <c r="C3074">
        <f>$F$148</f>
        <v>1.2688849660715817E-3</v>
      </c>
    </row>
    <row r="3075" spans="2:3" x14ac:dyDescent="0.25">
      <c r="B3075">
        <v>114.7</v>
      </c>
      <c r="C3075">
        <f>$F$148</f>
        <v>1.2688849660715817E-3</v>
      </c>
    </row>
    <row r="3076" spans="2:3" x14ac:dyDescent="0.25">
      <c r="B3076">
        <v>114.7</v>
      </c>
      <c r="C3076">
        <f>1E-200</f>
        <v>9.9999999999999998E-201</v>
      </c>
    </row>
    <row r="3077" spans="2:3" x14ac:dyDescent="0.25">
      <c r="B3077">
        <v>114.3</v>
      </c>
      <c r="C3077">
        <f>1E-200</f>
        <v>9.9999999999999998E-201</v>
      </c>
    </row>
    <row r="3078" spans="2:3" x14ac:dyDescent="0.25">
      <c r="B3078">
        <v>114.3</v>
      </c>
      <c r="C3078">
        <f>$F$149</f>
        <v>1.172339370827169E-3</v>
      </c>
    </row>
    <row r="3079" spans="2:3" x14ac:dyDescent="0.25">
      <c r="B3079">
        <v>115</v>
      </c>
      <c r="C3079">
        <f>$F$149</f>
        <v>1.172339370827169E-3</v>
      </c>
    </row>
    <row r="3080" spans="2:3" x14ac:dyDescent="0.25">
      <c r="B3080">
        <v>115.7</v>
      </c>
      <c r="C3080">
        <f>$F$149</f>
        <v>1.172339370827169E-3</v>
      </c>
    </row>
    <row r="3081" spans="2:3" x14ac:dyDescent="0.25">
      <c r="B3081">
        <v>115.7</v>
      </c>
      <c r="C3081">
        <f>1E-200</f>
        <v>9.9999999999999998E-201</v>
      </c>
    </row>
    <row r="3082" spans="2:3" x14ac:dyDescent="0.25">
      <c r="B3082">
        <v>115.3</v>
      </c>
      <c r="C3082">
        <f>1E-200</f>
        <v>9.9999999999999998E-201</v>
      </c>
    </row>
    <row r="3083" spans="2:3" x14ac:dyDescent="0.25">
      <c r="B3083">
        <v>115.3</v>
      </c>
      <c r="C3083">
        <f>$F$150</f>
        <v>1.0823926432377284E-3</v>
      </c>
    </row>
    <row r="3084" spans="2:3" x14ac:dyDescent="0.25">
      <c r="B3084">
        <v>116</v>
      </c>
      <c r="C3084">
        <f>$F$150</f>
        <v>1.0823926432377284E-3</v>
      </c>
    </row>
    <row r="3085" spans="2:3" x14ac:dyDescent="0.25">
      <c r="B3085">
        <v>116.7</v>
      </c>
      <c r="C3085">
        <f>$F$150</f>
        <v>1.0823926432377284E-3</v>
      </c>
    </row>
    <row r="3086" spans="2:3" x14ac:dyDescent="0.25">
      <c r="B3086">
        <v>116.7</v>
      </c>
      <c r="C3086">
        <f>1E-200</f>
        <v>9.9999999999999998E-201</v>
      </c>
    </row>
    <row r="3087" spans="2:3" x14ac:dyDescent="0.25">
      <c r="B3087">
        <v>116.3</v>
      </c>
      <c r="C3087">
        <f>1E-200</f>
        <v>9.9999999999999998E-201</v>
      </c>
    </row>
    <row r="3088" spans="2:3" x14ac:dyDescent="0.25">
      <c r="B3088">
        <v>116.3</v>
      </c>
      <c r="C3088">
        <f>$F$151</f>
        <v>9.986691097223499E-4</v>
      </c>
    </row>
    <row r="3089" spans="2:3" x14ac:dyDescent="0.25">
      <c r="B3089">
        <v>117</v>
      </c>
      <c r="C3089">
        <f>$F$151</f>
        <v>9.986691097223499E-4</v>
      </c>
    </row>
    <row r="3090" spans="2:3" x14ac:dyDescent="0.25">
      <c r="B3090">
        <v>117.7</v>
      </c>
      <c r="C3090">
        <f>$F$151</f>
        <v>9.986691097223499E-4</v>
      </c>
    </row>
    <row r="3091" spans="2:3" x14ac:dyDescent="0.25">
      <c r="B3091">
        <v>117.7</v>
      </c>
      <c r="C3091">
        <f>1E-200</f>
        <v>9.9999999999999998E-201</v>
      </c>
    </row>
    <row r="3092" spans="2:3" x14ac:dyDescent="0.25">
      <c r="B3092">
        <v>117.3</v>
      </c>
      <c r="C3092">
        <f>1E-200</f>
        <v>9.9999999999999998E-201</v>
      </c>
    </row>
    <row r="3093" spans="2:3" x14ac:dyDescent="0.25">
      <c r="B3093">
        <v>117.3</v>
      </c>
      <c r="C3093">
        <f>$F$152</f>
        <v>9.2080677235417685E-4</v>
      </c>
    </row>
    <row r="3094" spans="2:3" x14ac:dyDescent="0.25">
      <c r="B3094">
        <v>118</v>
      </c>
      <c r="C3094">
        <f>$F$152</f>
        <v>9.2080677235417685E-4</v>
      </c>
    </row>
    <row r="3095" spans="2:3" x14ac:dyDescent="0.25">
      <c r="B3095">
        <v>118.7</v>
      </c>
      <c r="C3095">
        <f>$F$152</f>
        <v>9.2080677235417685E-4</v>
      </c>
    </row>
    <row r="3096" spans="2:3" x14ac:dyDescent="0.25">
      <c r="B3096">
        <v>118.7</v>
      </c>
      <c r="C3096">
        <f>1E-200</f>
        <v>9.9999999999999998E-201</v>
      </c>
    </row>
    <row r="3097" spans="2:3" x14ac:dyDescent="0.25">
      <c r="B3097">
        <v>118.3</v>
      </c>
      <c r="C3097">
        <f>1E-200</f>
        <v>9.9999999999999998E-201</v>
      </c>
    </row>
    <row r="3098" spans="2:3" x14ac:dyDescent="0.25">
      <c r="B3098">
        <v>118.3</v>
      </c>
      <c r="C3098">
        <f>$F$153</f>
        <v>8.4845766881214146E-4</v>
      </c>
    </row>
    <row r="3099" spans="2:3" x14ac:dyDescent="0.25">
      <c r="B3099">
        <v>119</v>
      </c>
      <c r="C3099">
        <f>$F$153</f>
        <v>8.4845766881214146E-4</v>
      </c>
    </row>
    <row r="3100" spans="2:3" x14ac:dyDescent="0.25">
      <c r="B3100">
        <v>119.7</v>
      </c>
      <c r="C3100">
        <f>$F$153</f>
        <v>8.4845766881214146E-4</v>
      </c>
    </row>
    <row r="3101" spans="2:3" x14ac:dyDescent="0.25">
      <c r="B3101">
        <v>119.7</v>
      </c>
      <c r="C3101">
        <f>1E-200</f>
        <v>9.9999999999999998E-201</v>
      </c>
    </row>
    <row r="3102" spans="2:3" x14ac:dyDescent="0.25">
      <c r="B3102">
        <v>119.3</v>
      </c>
      <c r="C3102">
        <f>1E-200</f>
        <v>9.9999999999999998E-201</v>
      </c>
    </row>
    <row r="3103" spans="2:3" x14ac:dyDescent="0.25">
      <c r="B3103">
        <v>119.3</v>
      </c>
      <c r="C3103">
        <f>$F$154</f>
        <v>7.8128810336441923E-4</v>
      </c>
    </row>
    <row r="3104" spans="2:3" x14ac:dyDescent="0.25">
      <c r="B3104">
        <v>120</v>
      </c>
      <c r="C3104">
        <f>$F$154</f>
        <v>7.8128810336441923E-4</v>
      </c>
    </row>
    <row r="3105" spans="2:3" x14ac:dyDescent="0.25">
      <c r="B3105">
        <v>120.7</v>
      </c>
      <c r="C3105">
        <f>$F$154</f>
        <v>7.8128810336441923E-4</v>
      </c>
    </row>
    <row r="3106" spans="2:3" x14ac:dyDescent="0.25">
      <c r="B3106">
        <v>120.7</v>
      </c>
      <c r="C3106">
        <f>1E-200</f>
        <v>9.9999999999999998E-201</v>
      </c>
    </row>
    <row r="3107" spans="2:3" x14ac:dyDescent="0.25">
      <c r="B3107">
        <v>120.3</v>
      </c>
      <c r="C3107">
        <f>1E-200</f>
        <v>9.9999999999999998E-201</v>
      </c>
    </row>
    <row r="3108" spans="2:3" x14ac:dyDescent="0.25">
      <c r="B3108">
        <v>120.3</v>
      </c>
      <c r="C3108">
        <f>$F$155</f>
        <v>7.1897876288951057E-4</v>
      </c>
    </row>
    <row r="3109" spans="2:3" x14ac:dyDescent="0.25">
      <c r="B3109">
        <v>121</v>
      </c>
      <c r="C3109">
        <f>$F$155</f>
        <v>7.1897876288951057E-4</v>
      </c>
    </row>
    <row r="3110" spans="2:3" x14ac:dyDescent="0.25">
      <c r="B3110">
        <v>121.7</v>
      </c>
      <c r="C3110">
        <f>$F$155</f>
        <v>7.1897876288951057E-4</v>
      </c>
    </row>
    <row r="3111" spans="2:3" x14ac:dyDescent="0.25">
      <c r="B3111">
        <v>121.7</v>
      </c>
      <c r="C3111">
        <f>1E-200</f>
        <v>9.9999999999999998E-201</v>
      </c>
    </row>
    <row r="3112" spans="2:3" x14ac:dyDescent="0.25">
      <c r="B3112">
        <v>121.3</v>
      </c>
      <c r="C3112">
        <f>1E-200</f>
        <v>9.9999999999999998E-201</v>
      </c>
    </row>
    <row r="3113" spans="2:3" x14ac:dyDescent="0.25">
      <c r="B3113">
        <v>121.3</v>
      </c>
      <c r="C3113">
        <f>$F$156</f>
        <v>6.6122473111640545E-4</v>
      </c>
    </row>
    <row r="3114" spans="2:3" x14ac:dyDescent="0.25">
      <c r="B3114">
        <v>122</v>
      </c>
      <c r="C3114">
        <f>$F$156</f>
        <v>6.6122473111640545E-4</v>
      </c>
    </row>
    <row r="3115" spans="2:3" x14ac:dyDescent="0.25">
      <c r="B3115">
        <v>122.7</v>
      </c>
      <c r="C3115">
        <f>$F$156</f>
        <v>6.6122473111640545E-4</v>
      </c>
    </row>
    <row r="3116" spans="2:3" x14ac:dyDescent="0.25">
      <c r="B3116">
        <v>122.7</v>
      </c>
      <c r="C3116">
        <f>1E-200</f>
        <v>9.9999999999999998E-201</v>
      </c>
    </row>
    <row r="3117" spans="2:3" x14ac:dyDescent="0.25">
      <c r="B3117">
        <v>122.3</v>
      </c>
      <c r="C3117">
        <f>1E-200</f>
        <v>9.9999999999999998E-201</v>
      </c>
    </row>
    <row r="3118" spans="2:3" x14ac:dyDescent="0.25">
      <c r="B3118">
        <v>122.3</v>
      </c>
      <c r="C3118">
        <f>$F$157</f>
        <v>6.0773541343661641E-4</v>
      </c>
    </row>
    <row r="3119" spans="2:3" x14ac:dyDescent="0.25">
      <c r="B3119">
        <v>123</v>
      </c>
      <c r="C3119">
        <f>$F$157</f>
        <v>6.0773541343661641E-4</v>
      </c>
    </row>
    <row r="3120" spans="2:3" x14ac:dyDescent="0.25">
      <c r="B3120">
        <v>123.7</v>
      </c>
      <c r="C3120">
        <f>$F$157</f>
        <v>6.0773541343661641E-4</v>
      </c>
    </row>
    <row r="3121" spans="2:3" x14ac:dyDescent="0.25">
      <c r="B3121">
        <v>123.7</v>
      </c>
      <c r="C3121">
        <f>1E-200</f>
        <v>9.9999999999999998E-201</v>
      </c>
    </row>
    <row r="3122" spans="2:3" x14ac:dyDescent="0.25">
      <c r="B3122">
        <v>123.3</v>
      </c>
      <c r="C3122">
        <f>1E-200</f>
        <v>9.9999999999999998E-201</v>
      </c>
    </row>
    <row r="3123" spans="2:3" x14ac:dyDescent="0.25">
      <c r="B3123">
        <v>123.3</v>
      </c>
      <c r="C3123">
        <f>$F$158</f>
        <v>5.5823438379387635E-4</v>
      </c>
    </row>
    <row r="3124" spans="2:3" x14ac:dyDescent="0.25">
      <c r="B3124">
        <v>124</v>
      </c>
      <c r="C3124">
        <f>$F$158</f>
        <v>5.5823438379387635E-4</v>
      </c>
    </row>
    <row r="3125" spans="2:3" x14ac:dyDescent="0.25">
      <c r="B3125">
        <v>124.7</v>
      </c>
      <c r="C3125">
        <f>$F$158</f>
        <v>5.5823438379387635E-4</v>
      </c>
    </row>
    <row r="3126" spans="2:3" x14ac:dyDescent="0.25">
      <c r="B3126">
        <v>124.7</v>
      </c>
      <c r="C3126">
        <f>1E-200</f>
        <v>9.9999999999999998E-201</v>
      </c>
    </row>
    <row r="3127" spans="2:3" x14ac:dyDescent="0.25">
      <c r="B3127">
        <v>124.3</v>
      </c>
      <c r="C3127">
        <f>1E-200</f>
        <v>9.9999999999999998E-201</v>
      </c>
    </row>
    <row r="3128" spans="2:3" x14ac:dyDescent="0.25">
      <c r="B3128">
        <v>124.3</v>
      </c>
      <c r="C3128">
        <f>$F$159</f>
        <v>5.1245916432274274E-4</v>
      </c>
    </row>
    <row r="3129" spans="2:3" x14ac:dyDescent="0.25">
      <c r="B3129">
        <v>125</v>
      </c>
      <c r="C3129">
        <f>$F$159</f>
        <v>5.1245916432274274E-4</v>
      </c>
    </row>
    <row r="3130" spans="2:3" x14ac:dyDescent="0.25">
      <c r="B3130">
        <v>125.7</v>
      </c>
      <c r="C3130">
        <f>$F$159</f>
        <v>5.1245916432274274E-4</v>
      </c>
    </row>
    <row r="3131" spans="2:3" x14ac:dyDescent="0.25">
      <c r="B3131">
        <v>125.7</v>
      </c>
      <c r="C3131">
        <f>1E-200</f>
        <v>9.9999999999999998E-201</v>
      </c>
    </row>
    <row r="3132" spans="2:3" x14ac:dyDescent="0.25">
      <c r="B3132">
        <v>125.3</v>
      </c>
      <c r="C3132">
        <f>1E-200</f>
        <v>9.9999999999999998E-201</v>
      </c>
    </row>
    <row r="3133" spans="2:3" x14ac:dyDescent="0.25">
      <c r="B3133">
        <v>125.3</v>
      </c>
      <c r="C3133">
        <f>$F$160</f>
        <v>4.7016094758511873E-4</v>
      </c>
    </row>
    <row r="3134" spans="2:3" x14ac:dyDescent="0.25">
      <c r="B3134">
        <v>126</v>
      </c>
      <c r="C3134">
        <f>$F$160</f>
        <v>4.7016094758511873E-4</v>
      </c>
    </row>
    <row r="3135" spans="2:3" x14ac:dyDescent="0.25">
      <c r="B3135">
        <v>126.7</v>
      </c>
      <c r="C3135">
        <f>$F$160</f>
        <v>4.7016094758511873E-4</v>
      </c>
    </row>
    <row r="3136" spans="2:3" x14ac:dyDescent="0.25">
      <c r="B3136">
        <v>126.7</v>
      </c>
      <c r="C3136">
        <f>1E-200</f>
        <v>9.9999999999999998E-201</v>
      </c>
    </row>
    <row r="3137" spans="2:3" x14ac:dyDescent="0.25">
      <c r="B3137">
        <v>126.3</v>
      </c>
      <c r="C3137">
        <f>1E-200</f>
        <v>9.9999999999999998E-201</v>
      </c>
    </row>
    <row r="3138" spans="2:3" x14ac:dyDescent="0.25">
      <c r="B3138">
        <v>126.3</v>
      </c>
      <c r="C3138">
        <f>$F$161</f>
        <v>4.311042704430168E-4</v>
      </c>
    </row>
    <row r="3139" spans="2:3" x14ac:dyDescent="0.25">
      <c r="B3139">
        <v>127</v>
      </c>
      <c r="C3139">
        <f>$F$161</f>
        <v>4.311042704430168E-4</v>
      </c>
    </row>
    <row r="3140" spans="2:3" x14ac:dyDescent="0.25">
      <c r="B3140">
        <v>127.7</v>
      </c>
      <c r="C3140">
        <f>$F$161</f>
        <v>4.311042704430168E-4</v>
      </c>
    </row>
    <row r="3141" spans="2:3" x14ac:dyDescent="0.25">
      <c r="B3141">
        <v>127.7</v>
      </c>
      <c r="C3141">
        <f>1E-200</f>
        <v>9.9999999999999998E-201</v>
      </c>
    </row>
    <row r="3142" spans="2:3" x14ac:dyDescent="0.25">
      <c r="B3142">
        <v>127.3</v>
      </c>
      <c r="C3142">
        <f>1E-200</f>
        <v>9.9999999999999998E-201</v>
      </c>
    </row>
    <row r="3143" spans="2:3" x14ac:dyDescent="0.25">
      <c r="B3143">
        <v>127.3</v>
      </c>
      <c r="C3143">
        <f>$F$162</f>
        <v>3.9506664783572898E-4</v>
      </c>
    </row>
    <row r="3144" spans="2:3" x14ac:dyDescent="0.25">
      <c r="B3144">
        <v>128</v>
      </c>
      <c r="C3144">
        <f>$F$162</f>
        <v>3.9506664783572898E-4</v>
      </c>
    </row>
    <row r="3145" spans="2:3" x14ac:dyDescent="0.25">
      <c r="B3145">
        <v>128.69999999999999</v>
      </c>
      <c r="C3145">
        <f>$F$162</f>
        <v>3.9506664783572898E-4</v>
      </c>
    </row>
    <row r="3146" spans="2:3" x14ac:dyDescent="0.25">
      <c r="B3146">
        <v>128.69999999999999</v>
      </c>
      <c r="C3146">
        <f>1E-200</f>
        <v>9.9999999999999998E-201</v>
      </c>
    </row>
    <row r="3147" spans="2:3" x14ac:dyDescent="0.25">
      <c r="B3147">
        <v>128.30000000000001</v>
      </c>
      <c r="C3147">
        <f>1E-200</f>
        <v>9.9999999999999998E-201</v>
      </c>
    </row>
    <row r="3148" spans="2:3" x14ac:dyDescent="0.25">
      <c r="B3148">
        <v>128.30000000000001</v>
      </c>
      <c r="C3148">
        <f>$F$163</f>
        <v>3.6183817396739926E-4</v>
      </c>
    </row>
    <row r="3149" spans="2:3" x14ac:dyDescent="0.25">
      <c r="B3149">
        <v>129</v>
      </c>
      <c r="C3149">
        <f>$F$163</f>
        <v>3.6183817396739926E-4</v>
      </c>
    </row>
    <row r="3150" spans="2:3" x14ac:dyDescent="0.25">
      <c r="B3150">
        <v>129.69999999999999</v>
      </c>
      <c r="C3150">
        <f>$F$163</f>
        <v>3.6183817396739926E-4</v>
      </c>
    </row>
    <row r="3151" spans="2:3" x14ac:dyDescent="0.25">
      <c r="B3151">
        <v>129.69999999999999</v>
      </c>
      <c r="C3151">
        <f>1E-200</f>
        <v>9.9999999999999998E-201</v>
      </c>
    </row>
    <row r="3152" spans="2:3" x14ac:dyDescent="0.25">
      <c r="B3152">
        <v>129.30000000000001</v>
      </c>
      <c r="C3152">
        <f>1E-200</f>
        <v>9.9999999999999998E-201</v>
      </c>
    </row>
    <row r="3153" spans="2:3" x14ac:dyDescent="0.25">
      <c r="B3153">
        <v>129.30000000000001</v>
      </c>
      <c r="C3153">
        <f>$F$164</f>
        <v>3.3122109770866714E-4</v>
      </c>
    </row>
    <row r="3154" spans="2:3" x14ac:dyDescent="0.25">
      <c r="B3154">
        <v>130</v>
      </c>
      <c r="C3154">
        <f>$F$164</f>
        <v>3.3122109770866714E-4</v>
      </c>
    </row>
    <row r="3155" spans="2:3" x14ac:dyDescent="0.25">
      <c r="B3155">
        <v>130.69999999999999</v>
      </c>
      <c r="C3155">
        <f>$F$164</f>
        <v>3.3122109770866714E-4</v>
      </c>
    </row>
    <row r="3156" spans="2:3" x14ac:dyDescent="0.25">
      <c r="B3156">
        <v>130.69999999999999</v>
      </c>
      <c r="C3156">
        <f>1E-200</f>
        <v>9.9999999999999998E-201</v>
      </c>
    </row>
    <row r="3157" spans="2:3" x14ac:dyDescent="0.25">
      <c r="B3157">
        <v>130.30000000000001</v>
      </c>
      <c r="C3157">
        <f>1E-200</f>
        <v>9.9999999999999998E-201</v>
      </c>
    </row>
    <row r="3158" spans="2:3" x14ac:dyDescent="0.25">
      <c r="B3158">
        <v>130.30000000000001</v>
      </c>
      <c r="C3158">
        <f>$F$165</f>
        <v>3.0302937832349386E-4</v>
      </c>
    </row>
    <row r="3159" spans="2:3" x14ac:dyDescent="0.25">
      <c r="B3159">
        <v>131</v>
      </c>
      <c r="C3159">
        <f>$F$165</f>
        <v>3.0302937832349386E-4</v>
      </c>
    </row>
    <row r="3160" spans="2:3" x14ac:dyDescent="0.25">
      <c r="B3160">
        <v>131.69999999999999</v>
      </c>
      <c r="C3160">
        <f>$F$165</f>
        <v>3.0302937832349386E-4</v>
      </c>
    </row>
    <row r="3161" spans="2:3" x14ac:dyDescent="0.25">
      <c r="B3161">
        <v>131.69999999999999</v>
      </c>
      <c r="C3161">
        <f>1E-200</f>
        <v>9.9999999999999998E-201</v>
      </c>
    </row>
    <row r="3162" spans="2:3" x14ac:dyDescent="0.25">
      <c r="B3162">
        <v>131.30000000000001</v>
      </c>
      <c r="C3162">
        <f>1E-200</f>
        <v>9.9999999999999998E-201</v>
      </c>
    </row>
    <row r="3163" spans="2:3" x14ac:dyDescent="0.25">
      <c r="B3163">
        <v>131.30000000000001</v>
      </c>
      <c r="C3163">
        <f>$F$166</f>
        <v>2.7708822699734625E-4</v>
      </c>
    </row>
    <row r="3164" spans="2:3" x14ac:dyDescent="0.25">
      <c r="B3164">
        <v>132</v>
      </c>
      <c r="C3164">
        <f>$F$166</f>
        <v>2.7708822699734625E-4</v>
      </c>
    </row>
    <row r="3165" spans="2:3" x14ac:dyDescent="0.25">
      <c r="B3165">
        <v>132.69999999999999</v>
      </c>
      <c r="C3165">
        <f>$F$166</f>
        <v>2.7708822699734625E-4</v>
      </c>
    </row>
    <row r="3166" spans="2:3" x14ac:dyDescent="0.25">
      <c r="B3166">
        <v>132.69999999999999</v>
      </c>
      <c r="C3166">
        <f>1E-200</f>
        <v>9.9999999999999998E-201</v>
      </c>
    </row>
    <row r="3167" spans="2:3" x14ac:dyDescent="0.25">
      <c r="B3167">
        <v>132.30000000000001</v>
      </c>
      <c r="C3167">
        <f>1E-200</f>
        <v>9.9999999999999998E-201</v>
      </c>
    </row>
    <row r="3168" spans="2:3" x14ac:dyDescent="0.25">
      <c r="B3168">
        <v>132.30000000000001</v>
      </c>
      <c r="C3168">
        <f>$F$167</f>
        <v>2.5323363903395624E-4</v>
      </c>
    </row>
    <row r="3169" spans="2:3" x14ac:dyDescent="0.25">
      <c r="B3169">
        <v>133</v>
      </c>
      <c r="C3169">
        <f>$F$167</f>
        <v>2.5323363903395624E-4</v>
      </c>
    </row>
    <row r="3170" spans="2:3" x14ac:dyDescent="0.25">
      <c r="B3170">
        <v>133.69999999999999</v>
      </c>
      <c r="C3170">
        <f>$F$167</f>
        <v>2.5323363903395624E-4</v>
      </c>
    </row>
    <row r="3171" spans="2:3" x14ac:dyDescent="0.25">
      <c r="B3171">
        <v>133.69999999999999</v>
      </c>
      <c r="C3171">
        <f>1E-200</f>
        <v>9.9999999999999998E-201</v>
      </c>
    </row>
    <row r="3172" spans="2:3" x14ac:dyDescent="0.25">
      <c r="B3172">
        <v>133.30000000000001</v>
      </c>
      <c r="C3172">
        <f>1E-200</f>
        <v>9.9999999999999998E-201</v>
      </c>
    </row>
    <row r="3173" spans="2:3" x14ac:dyDescent="0.25">
      <c r="B3173">
        <v>133.30000000000001</v>
      </c>
      <c r="C3173">
        <f>$F$168</f>
        <v>2.3131192102809894E-4</v>
      </c>
    </row>
    <row r="3174" spans="2:3" x14ac:dyDescent="0.25">
      <c r="B3174">
        <v>134</v>
      </c>
      <c r="C3174">
        <f>$F$168</f>
        <v>2.3131192102809894E-4</v>
      </c>
    </row>
    <row r="3175" spans="2:3" x14ac:dyDescent="0.25">
      <c r="B3175">
        <v>134.69999999999999</v>
      </c>
      <c r="C3175">
        <f>$F$168</f>
        <v>2.3131192102809894E-4</v>
      </c>
    </row>
    <row r="3176" spans="2:3" x14ac:dyDescent="0.25">
      <c r="B3176">
        <v>134.69999999999999</v>
      </c>
      <c r="C3176">
        <f>1E-200</f>
        <v>9.9999999999999998E-201</v>
      </c>
    </row>
    <row r="3177" spans="2:3" x14ac:dyDescent="0.25">
      <c r="B3177">
        <v>134.30000000000001</v>
      </c>
      <c r="C3177">
        <f>1E-200</f>
        <v>9.9999999999999998E-201</v>
      </c>
    </row>
    <row r="3178" spans="2:3" x14ac:dyDescent="0.25">
      <c r="B3178">
        <v>134.30000000000001</v>
      </c>
      <c r="C3178">
        <f>$F$169</f>
        <v>2.1117921679048024E-4</v>
      </c>
    </row>
    <row r="3179" spans="2:3" x14ac:dyDescent="0.25">
      <c r="B3179">
        <v>135</v>
      </c>
      <c r="C3179">
        <f>$F$169</f>
        <v>2.1117921679048024E-4</v>
      </c>
    </row>
    <row r="3180" spans="2:3" x14ac:dyDescent="0.25">
      <c r="B3180">
        <v>135.69999999999999</v>
      </c>
      <c r="C3180">
        <f>$F$169</f>
        <v>2.1117921679048024E-4</v>
      </c>
    </row>
    <row r="3181" spans="2:3" x14ac:dyDescent="0.25">
      <c r="B3181">
        <v>135.69999999999999</v>
      </c>
      <c r="C3181">
        <f>1E-200</f>
        <v>9.9999999999999998E-201</v>
      </c>
    </row>
    <row r="3182" spans="2:3" x14ac:dyDescent="0.25">
      <c r="B3182">
        <v>135.30000000000001</v>
      </c>
      <c r="C3182">
        <f>1E-200</f>
        <v>9.9999999999999998E-201</v>
      </c>
    </row>
    <row r="3183" spans="2:3" x14ac:dyDescent="0.25">
      <c r="B3183">
        <v>135.30000000000001</v>
      </c>
      <c r="C3183">
        <f>$F$170</f>
        <v>1.9270103532120775E-4</v>
      </c>
    </row>
    <row r="3184" spans="2:3" x14ac:dyDescent="0.25">
      <c r="B3184">
        <v>136</v>
      </c>
      <c r="C3184">
        <f>$F$170</f>
        <v>1.9270103532120775E-4</v>
      </c>
    </row>
    <row r="3185" spans="2:3" x14ac:dyDescent="0.25">
      <c r="B3185">
        <v>136.69999999999999</v>
      </c>
      <c r="C3185">
        <f>$F$170</f>
        <v>1.9270103532120775E-4</v>
      </c>
    </row>
    <row r="3186" spans="2:3" x14ac:dyDescent="0.25">
      <c r="B3186">
        <v>136.69999999999999</v>
      </c>
      <c r="C3186">
        <f>1E-200</f>
        <v>9.9999999999999998E-201</v>
      </c>
    </row>
    <row r="3187" spans="2:3" x14ac:dyDescent="0.25">
      <c r="B3187">
        <v>136.30000000000001</v>
      </c>
      <c r="C3187">
        <f>1E-200</f>
        <v>9.9999999999999998E-201</v>
      </c>
    </row>
    <row r="3188" spans="2:3" x14ac:dyDescent="0.25">
      <c r="B3188">
        <v>136.30000000000001</v>
      </c>
      <c r="C3188">
        <f>$F$171</f>
        <v>1.7575178367446043E-4</v>
      </c>
    </row>
    <row r="3189" spans="2:3" x14ac:dyDescent="0.25">
      <c r="B3189">
        <v>137</v>
      </c>
      <c r="C3189">
        <f>$F$171</f>
        <v>1.7575178367446043E-4</v>
      </c>
    </row>
    <row r="3190" spans="2:3" x14ac:dyDescent="0.25">
      <c r="B3190">
        <v>137.69999999999999</v>
      </c>
      <c r="C3190">
        <f>$F$171</f>
        <v>1.7575178367446043E-4</v>
      </c>
    </row>
    <row r="3191" spans="2:3" x14ac:dyDescent="0.25">
      <c r="B3191">
        <v>137.69999999999999</v>
      </c>
      <c r="C3191">
        <f>1E-200</f>
        <v>9.9999999999999998E-201</v>
      </c>
    </row>
    <row r="3192" spans="2:3" x14ac:dyDescent="0.25">
      <c r="B3192">
        <v>137.30000000000001</v>
      </c>
      <c r="C3192">
        <f>1E-200</f>
        <v>9.9999999999999998E-201</v>
      </c>
    </row>
    <row r="3193" spans="2:3" x14ac:dyDescent="0.25">
      <c r="B3193">
        <v>137.30000000000001</v>
      </c>
      <c r="C3193">
        <f>$F$172</f>
        <v>1.6021430714663332E-4</v>
      </c>
    </row>
    <row r="3194" spans="2:3" x14ac:dyDescent="0.25">
      <c r="B3194">
        <v>138</v>
      </c>
      <c r="C3194">
        <f>$F$172</f>
        <v>1.6021430714663332E-4</v>
      </c>
    </row>
    <row r="3195" spans="2:3" x14ac:dyDescent="0.25">
      <c r="B3195">
        <v>138.69999999999999</v>
      </c>
      <c r="C3195">
        <f>$F$172</f>
        <v>1.6021430714663332E-4</v>
      </c>
    </row>
    <row r="3196" spans="2:3" x14ac:dyDescent="0.25">
      <c r="B3196">
        <v>138.69999999999999</v>
      </c>
      <c r="C3196">
        <f>1E-200</f>
        <v>9.9999999999999998E-201</v>
      </c>
    </row>
    <row r="3197" spans="2:3" x14ac:dyDescent="0.25">
      <c r="B3197">
        <v>138.30000000000001</v>
      </c>
      <c r="C3197">
        <f>1E-200</f>
        <v>9.9999999999999998E-201</v>
      </c>
    </row>
    <row r="3198" spans="2:3" x14ac:dyDescent="0.25">
      <c r="B3198">
        <v>138.30000000000001</v>
      </c>
      <c r="C3198">
        <f>$F$173</f>
        <v>1.4597943884986364E-4</v>
      </c>
    </row>
    <row r="3199" spans="2:3" x14ac:dyDescent="0.25">
      <c r="B3199">
        <v>139</v>
      </c>
      <c r="C3199">
        <f>$F$173</f>
        <v>1.4597943884986364E-4</v>
      </c>
    </row>
    <row r="3200" spans="2:3" x14ac:dyDescent="0.25">
      <c r="B3200">
        <v>139.69999999999999</v>
      </c>
      <c r="C3200">
        <f>$F$173</f>
        <v>1.4597943884986364E-4</v>
      </c>
    </row>
    <row r="3201" spans="2:3" x14ac:dyDescent="0.25">
      <c r="B3201">
        <v>139.69999999999999</v>
      </c>
      <c r="C3201">
        <f>1E-200</f>
        <v>9.9999999999999998E-201</v>
      </c>
    </row>
    <row r="3202" spans="2:3" x14ac:dyDescent="0.25">
      <c r="B3202">
        <v>139.30000000000001</v>
      </c>
      <c r="C3202">
        <f>1E-200</f>
        <v>9.9999999999999998E-201</v>
      </c>
    </row>
    <row r="3203" spans="2:3" x14ac:dyDescent="0.25">
      <c r="B3203">
        <v>139.30000000000001</v>
      </c>
      <c r="C3203">
        <f>$F$174</f>
        <v>1.3294556038112582E-4</v>
      </c>
    </row>
    <row r="3204" spans="2:3" x14ac:dyDescent="0.25">
      <c r="B3204">
        <v>140</v>
      </c>
      <c r="C3204">
        <f>$F$174</f>
        <v>1.3294556038112582E-4</v>
      </c>
    </row>
    <row r="3205" spans="2:3" x14ac:dyDescent="0.25">
      <c r="B3205">
        <v>140.69999999999999</v>
      </c>
      <c r="C3205">
        <f>$F$174</f>
        <v>1.3294556038112582E-4</v>
      </c>
    </row>
    <row r="3206" spans="2:3" x14ac:dyDescent="0.25">
      <c r="B3206">
        <v>140.69999999999999</v>
      </c>
      <c r="C3206">
        <f>1E-200</f>
        <v>9.9999999999999998E-201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906"/>
  <sheetViews>
    <sheetView workbookViewId="0">
      <selection activeCell="E23" sqref="E23"/>
    </sheetView>
  </sheetViews>
  <sheetFormatPr defaultColWidth="15.7109375" defaultRowHeight="15" x14ac:dyDescent="0.25"/>
  <cols>
    <col min="1" max="2" width="9.140625" customWidth="1"/>
    <col min="3" max="3" width="25.7109375" customWidth="1"/>
    <col min="4" max="11" width="9.140625" customWidth="1"/>
  </cols>
  <sheetData>
    <row r="3" spans="2:4" ht="14.45" x14ac:dyDescent="0.3">
      <c r="B3" s="8" t="s">
        <v>9</v>
      </c>
    </row>
    <row r="4" spans="2:4" ht="14.45" x14ac:dyDescent="0.3">
      <c r="C4" t="s">
        <v>27</v>
      </c>
      <c r="D4">
        <v>3</v>
      </c>
    </row>
    <row r="5" spans="2:4" ht="28.9" x14ac:dyDescent="0.3">
      <c r="C5" s="9" t="s">
        <v>29</v>
      </c>
      <c r="D5">
        <v>0.15</v>
      </c>
    </row>
    <row r="7" spans="2:4" ht="14.45" x14ac:dyDescent="0.3">
      <c r="B7" s="8" t="s">
        <v>19</v>
      </c>
    </row>
    <row r="8" spans="2:4" ht="14.45" x14ac:dyDescent="0.3">
      <c r="C8" t="s">
        <v>28</v>
      </c>
      <c r="D8">
        <f ca="1">_xll.RiskNegbin(D4+1,D5)</f>
        <v>24</v>
      </c>
    </row>
    <row r="33" spans="1:6" x14ac:dyDescent="0.25">
      <c r="A33" s="5" t="s">
        <v>3</v>
      </c>
      <c r="B33" s="6" t="s">
        <v>4</v>
      </c>
      <c r="E33" s="5" t="s">
        <v>0</v>
      </c>
      <c r="F33" s="6" t="s">
        <v>1</v>
      </c>
    </row>
    <row r="34" spans="1:6" x14ac:dyDescent="0.25">
      <c r="A34" s="1">
        <v>7</v>
      </c>
      <c r="B34" s="3">
        <v>0.04</v>
      </c>
      <c r="E34" s="1">
        <v>0</v>
      </c>
      <c r="F34" s="3">
        <v>5.0625000000000008E-4</v>
      </c>
    </row>
    <row r="35" spans="1:6" x14ac:dyDescent="0.25">
      <c r="A35" s="1">
        <v>46</v>
      </c>
      <c r="B35" s="3">
        <v>0.04</v>
      </c>
      <c r="E35" s="1">
        <v>1</v>
      </c>
      <c r="F35" s="3">
        <v>1.7212500000000006E-3</v>
      </c>
    </row>
    <row r="36" spans="1:6" x14ac:dyDescent="0.25">
      <c r="A36" s="1">
        <v>3.5</v>
      </c>
      <c r="B36" s="3">
        <v>0.04</v>
      </c>
      <c r="E36" s="1">
        <v>2</v>
      </c>
      <c r="F36" s="3">
        <v>3.6576562499999981E-3</v>
      </c>
    </row>
    <row r="37" spans="1:6" x14ac:dyDescent="0.25">
      <c r="A37" s="1">
        <v>26.5</v>
      </c>
      <c r="B37" s="3">
        <v>0.04</v>
      </c>
      <c r="E37" s="1">
        <v>3</v>
      </c>
      <c r="F37" s="3">
        <v>6.2180156249999948E-3</v>
      </c>
    </row>
    <row r="38" spans="1:6" x14ac:dyDescent="0.25">
      <c r="A38" s="2">
        <v>63</v>
      </c>
      <c r="B38" s="4">
        <v>0.04</v>
      </c>
      <c r="E38" s="1">
        <v>4</v>
      </c>
      <c r="F38" s="3">
        <v>9.2492982421875074E-3</v>
      </c>
    </row>
    <row r="39" spans="1:6" x14ac:dyDescent="0.25">
      <c r="E39" s="1">
        <v>5</v>
      </c>
      <c r="F39" s="3">
        <v>1.2579045609375006E-2</v>
      </c>
    </row>
    <row r="40" spans="1:6" x14ac:dyDescent="0.25">
      <c r="E40" s="1">
        <v>6</v>
      </c>
      <c r="F40" s="3">
        <v>1.6038283151953124E-2</v>
      </c>
    </row>
    <row r="41" spans="1:6" x14ac:dyDescent="0.25">
      <c r="E41" s="1">
        <v>7</v>
      </c>
      <c r="F41" s="3">
        <v>1.9475058113085933E-2</v>
      </c>
    </row>
    <row r="42" spans="1:6" x14ac:dyDescent="0.25">
      <c r="E42" s="1">
        <v>8</v>
      </c>
      <c r="F42" s="3">
        <v>2.2761474169669199E-2</v>
      </c>
    </row>
    <row r="43" spans="1:6" x14ac:dyDescent="0.25">
      <c r="E43" s="1">
        <v>9</v>
      </c>
      <c r="F43" s="3">
        <v>2.5796337392291757E-2</v>
      </c>
    </row>
    <row r="44" spans="1:6" x14ac:dyDescent="0.25">
      <c r="E44" s="1">
        <v>10</v>
      </c>
      <c r="F44" s="3">
        <v>2.8504952818482407E-2</v>
      </c>
    </row>
    <row r="45" spans="1:6" x14ac:dyDescent="0.25">
      <c r="E45" s="1">
        <v>11</v>
      </c>
      <c r="F45" s="3">
        <v>3.0837176230903679E-2</v>
      </c>
    </row>
    <row r="46" spans="1:6" x14ac:dyDescent="0.25">
      <c r="E46" s="1">
        <v>12</v>
      </c>
      <c r="F46" s="3">
        <v>3.2764499745335157E-2</v>
      </c>
    </row>
    <row r="47" spans="1:6" x14ac:dyDescent="0.25">
      <c r="E47" s="1">
        <v>13</v>
      </c>
      <c r="F47" s="3">
        <v>3.4276707425889064E-2</v>
      </c>
    </row>
    <row r="48" spans="1:6" x14ac:dyDescent="0.25">
      <c r="E48" s="1">
        <v>14</v>
      </c>
      <c r="F48" s="3">
        <v>3.5378458736006924E-2</v>
      </c>
    </row>
    <row r="49" spans="5:6" x14ac:dyDescent="0.25">
      <c r="E49" s="1">
        <v>15</v>
      </c>
      <c r="F49" s="3">
        <v>3.608602791072707E-2</v>
      </c>
    </row>
    <row r="50" spans="5:6" x14ac:dyDescent="0.25">
      <c r="E50" s="1">
        <v>16</v>
      </c>
      <c r="F50" s="3">
        <v>3.6424334422390126E-2</v>
      </c>
    </row>
    <row r="51" spans="5:6" x14ac:dyDescent="0.25">
      <c r="E51" s="1">
        <v>17</v>
      </c>
      <c r="F51" s="3">
        <v>3.6424334422390126E-2</v>
      </c>
    </row>
    <row r="52" spans="5:6" x14ac:dyDescent="0.25">
      <c r="E52" s="1">
        <v>18</v>
      </c>
      <c r="F52" s="3">
        <v>3.6120798302203605E-2</v>
      </c>
    </row>
    <row r="53" spans="5:6" x14ac:dyDescent="0.25">
      <c r="E53" s="1">
        <v>19</v>
      </c>
      <c r="F53" s="3">
        <v>3.5550469907958238E-2</v>
      </c>
    </row>
    <row r="54" spans="5:6" x14ac:dyDescent="0.25">
      <c r="E54" s="1">
        <v>20</v>
      </c>
      <c r="F54" s="3">
        <v>3.4750584335029144E-2</v>
      </c>
    </row>
    <row r="55" spans="5:6" x14ac:dyDescent="0.25">
      <c r="E55" s="1">
        <v>21</v>
      </c>
      <c r="F55" s="3">
        <v>3.3757710496885585E-2</v>
      </c>
    </row>
    <row r="56" spans="5:6" x14ac:dyDescent="0.25">
      <c r="E56" s="1">
        <v>22</v>
      </c>
      <c r="F56" s="3">
        <v>3.2606879457218962E-2</v>
      </c>
    </row>
    <row r="57" spans="5:6" x14ac:dyDescent="0.25">
      <c r="E57" s="1">
        <v>23</v>
      </c>
      <c r="F57" s="3">
        <v>3.133095808715336E-2</v>
      </c>
    </row>
    <row r="58" spans="5:6" x14ac:dyDescent="0.25">
      <c r="E58" s="1">
        <v>24</v>
      </c>
      <c r="F58" s="3">
        <v>2.9960228670841027E-2</v>
      </c>
    </row>
    <row r="59" spans="5:6" x14ac:dyDescent="0.25">
      <c r="E59" s="1">
        <v>25</v>
      </c>
      <c r="F59" s="3">
        <v>2.8522137694640293E-2</v>
      </c>
    </row>
    <row r="60" spans="5:6" x14ac:dyDescent="0.25">
      <c r="E60" s="1">
        <v>26</v>
      </c>
      <c r="F60" s="3">
        <v>2.7041180545111065E-2</v>
      </c>
    </row>
    <row r="61" spans="5:6" x14ac:dyDescent="0.25">
      <c r="E61" s="1">
        <v>27</v>
      </c>
      <c r="F61" s="3">
        <v>2.553889273704979E-2</v>
      </c>
    </row>
    <row r="62" spans="5:6" x14ac:dyDescent="0.25">
      <c r="E62" s="1">
        <v>28</v>
      </c>
      <c r="F62" s="3">
        <v>2.4033922272187369E-2</v>
      </c>
    </row>
    <row r="63" spans="5:6" x14ac:dyDescent="0.25">
      <c r="E63" s="1">
        <v>29</v>
      </c>
      <c r="F63" s="3">
        <v>2.2542161579431008E-2</v>
      </c>
    </row>
    <row r="64" spans="5:6" x14ac:dyDescent="0.25">
      <c r="E64" s="1">
        <v>30</v>
      </c>
      <c r="F64" s="3">
        <v>2.1076921076768063E-2</v>
      </c>
    </row>
    <row r="65" spans="5:6" x14ac:dyDescent="0.25">
      <c r="E65" s="1">
        <v>31</v>
      </c>
      <c r="F65" s="3">
        <v>1.9649129648987018E-2</v>
      </c>
    </row>
    <row r="66" spans="5:6" x14ac:dyDescent="0.25">
      <c r="E66" s="1">
        <v>32</v>
      </c>
      <c r="F66" s="3">
        <v>1.8267550220542716E-2</v>
      </c>
    </row>
    <row r="67" spans="5:6" x14ac:dyDescent="0.25">
      <c r="E67" s="1">
        <v>33</v>
      </c>
      <c r="F67" s="3">
        <v>1.693900111359381E-2</v>
      </c>
    </row>
    <row r="68" spans="5:6" x14ac:dyDescent="0.25">
      <c r="E68" s="1">
        <v>34</v>
      </c>
      <c r="F68" s="3">
        <v>1.5668576030074655E-2</v>
      </c>
    </row>
    <row r="69" spans="5:6" x14ac:dyDescent="0.25">
      <c r="E69" s="1">
        <v>35</v>
      </c>
      <c r="F69" s="3">
        <v>1.4459857307754453E-2</v>
      </c>
    </row>
    <row r="70" spans="5:6" x14ac:dyDescent="0.25">
      <c r="E70" s="1">
        <v>36</v>
      </c>
      <c r="F70" s="3">
        <v>1.3315118604223963E-2</v>
      </c>
    </row>
    <row r="71" spans="5:6" x14ac:dyDescent="0.25">
      <c r="E71" s="1">
        <v>37</v>
      </c>
      <c r="F71" s="3">
        <v>1.2235514393070579E-2</v>
      </c>
    </row>
    <row r="72" spans="5:6" x14ac:dyDescent="0.25">
      <c r="E72" s="1">
        <v>38</v>
      </c>
      <c r="F72" s="3">
        <v>1.122125464732926E-2</v>
      </c>
    </row>
    <row r="73" spans="5:6" x14ac:dyDescent="0.25">
      <c r="E73" s="1">
        <v>39</v>
      </c>
      <c r="F73" s="3">
        <v>1.0271763869478256E-2</v>
      </c>
    </row>
    <row r="74" spans="5:6" x14ac:dyDescent="0.25">
      <c r="E74" s="1">
        <v>40</v>
      </c>
      <c r="F74" s="3">
        <v>9.3858242357356403E-3</v>
      </c>
    </row>
    <row r="75" spans="5:6" x14ac:dyDescent="0.25">
      <c r="E75" s="1">
        <v>41</v>
      </c>
      <c r="F75" s="3">
        <v>8.5617030833298191E-3</v>
      </c>
    </row>
    <row r="76" spans="5:6" x14ac:dyDescent="0.25">
      <c r="E76" s="1">
        <v>42</v>
      </c>
      <c r="F76" s="3">
        <v>7.7972653080324861E-3</v>
      </c>
    </row>
    <row r="77" spans="5:6" x14ac:dyDescent="0.25">
      <c r="E77" s="1">
        <v>43</v>
      </c>
      <c r="F77" s="3">
        <v>7.0900714777689666E-3</v>
      </c>
    </row>
    <row r="78" spans="5:6" x14ac:dyDescent="0.25">
      <c r="E78" s="1">
        <v>44</v>
      </c>
      <c r="F78" s="3">
        <v>6.4374626258379974E-3</v>
      </c>
    </row>
    <row r="79" spans="5:6" x14ac:dyDescent="0.25">
      <c r="E79" s="1">
        <v>45</v>
      </c>
      <c r="F79" s="3">
        <v>5.8366327807597429E-3</v>
      </c>
    </row>
    <row r="80" spans="5:6" x14ac:dyDescent="0.25">
      <c r="E80" s="1">
        <v>46</v>
      </c>
      <c r="F80" s="3">
        <v>5.2846903330140416E-3</v>
      </c>
    </row>
    <row r="81" spans="5:6" x14ac:dyDescent="0.25">
      <c r="E81" s="1">
        <v>47</v>
      </c>
      <c r="F81" s="3">
        <v>4.7787093436829631E-3</v>
      </c>
    </row>
    <row r="82" spans="5:6" x14ac:dyDescent="0.25">
      <c r="E82" s="1">
        <v>48</v>
      </c>
      <c r="F82" s="3">
        <v>4.3157718760136188E-3</v>
      </c>
    </row>
    <row r="83" spans="5:6" x14ac:dyDescent="0.25">
      <c r="E83" s="1">
        <v>49</v>
      </c>
      <c r="F83" s="3">
        <v>3.8930023861184493E-3</v>
      </c>
    </row>
    <row r="84" spans="5:6" x14ac:dyDescent="0.25">
      <c r="E84" s="1">
        <v>50</v>
      </c>
      <c r="F84" s="3">
        <v>3.5075951498926283E-3</v>
      </c>
    </row>
    <row r="85" spans="5:6" x14ac:dyDescent="0.25">
      <c r="E85" s="1">
        <v>51</v>
      </c>
      <c r="F85" s="3">
        <v>3.1568356349034321E-3</v>
      </c>
    </row>
    <row r="86" spans="5:6" x14ac:dyDescent="0.25">
      <c r="E86" s="1">
        <v>52</v>
      </c>
      <c r="F86" s="3">
        <v>2.8381166525334178E-3</v>
      </c>
    </row>
    <row r="87" spans="5:6" x14ac:dyDescent="0.25">
      <c r="E87" s="1">
        <v>53</v>
      </c>
      <c r="F87" s="3">
        <v>2.5489500501997275E-3</v>
      </c>
    </row>
    <row r="88" spans="5:6" x14ac:dyDescent="0.25">
      <c r="E88" s="1">
        <v>54</v>
      </c>
      <c r="F88" s="3">
        <v>2.2869746283736836E-3</v>
      </c>
    </row>
    <row r="89" spans="5:6" x14ac:dyDescent="0.25">
      <c r="E89" s="1">
        <v>55</v>
      </c>
      <c r="F89" s="3">
        <v>2.0499608941604297E-3</v>
      </c>
    </row>
    <row r="90" spans="5:6" x14ac:dyDescent="0.25">
      <c r="E90" s="1">
        <v>56</v>
      </c>
      <c r="F90" s="3">
        <v>1.8358131936097033E-3</v>
      </c>
    </row>
    <row r="91" spans="5:6" x14ac:dyDescent="0.25">
      <c r="E91" s="1">
        <v>57</v>
      </c>
      <c r="F91" s="3">
        <v>1.6425696995455707E-3</v>
      </c>
    </row>
    <row r="92" spans="5:6" x14ac:dyDescent="0.25">
      <c r="E92" s="1">
        <v>58</v>
      </c>
      <c r="F92" s="3">
        <v>1.4684006710592445E-3</v>
      </c>
    </row>
    <row r="93" spans="5:6" x14ac:dyDescent="0.25">
      <c r="E93" s="1">
        <v>59</v>
      </c>
      <c r="F93" s="3">
        <v>1.3116053451665E-3</v>
      </c>
    </row>
    <row r="94" spans="5:6" x14ac:dyDescent="0.25">
      <c r="E94" s="1">
        <v>60</v>
      </c>
      <c r="F94" s="3">
        <v>1.1706077705611051E-3</v>
      </c>
    </row>
    <row r="95" spans="5:6" x14ac:dyDescent="0.25">
      <c r="E95" s="1">
        <v>61</v>
      </c>
      <c r="F95" s="3">
        <v>1.0439518478445597E-3</v>
      </c>
    </row>
    <row r="96" spans="5:6" x14ac:dyDescent="0.25">
      <c r="E96" s="1">
        <v>62</v>
      </c>
      <c r="F96" s="3">
        <v>9.3029579989389877E-4</v>
      </c>
    </row>
    <row r="97" spans="5:6" x14ac:dyDescent="0.25">
      <c r="E97" s="1">
        <v>63</v>
      </c>
      <c r="F97" s="3">
        <v>8.2840625990543426E-4</v>
      </c>
    </row>
    <row r="98" spans="5:6" x14ac:dyDescent="0.25">
      <c r="E98" s="1">
        <v>64</v>
      </c>
      <c r="F98" s="3">
        <v>7.3715213283775949E-4</v>
      </c>
    </row>
    <row r="99" spans="5:6" x14ac:dyDescent="0.25">
      <c r="E99" s="1">
        <v>65</v>
      </c>
      <c r="F99" s="3">
        <v>6.5549835812339641E-4</v>
      </c>
    </row>
    <row r="100" spans="5:6" x14ac:dyDescent="0.25">
      <c r="E100" s="1">
        <v>66</v>
      </c>
      <c r="F100" s="3">
        <v>5.8249967733237096E-4</v>
      </c>
    </row>
    <row r="101" spans="5:6" x14ac:dyDescent="0.25">
      <c r="E101" s="1">
        <v>67</v>
      </c>
      <c r="F101" s="3">
        <v>5.1729448957127389E-4</v>
      </c>
    </row>
    <row r="102" spans="5:6" x14ac:dyDescent="0.25">
      <c r="E102" s="1">
        <v>68</v>
      </c>
      <c r="F102" s="3">
        <v>4.5909885949446672E-4</v>
      </c>
    </row>
    <row r="103" spans="5:6" x14ac:dyDescent="0.25">
      <c r="E103" s="1">
        <v>69</v>
      </c>
      <c r="F103" s="3">
        <v>4.0720072755173753E-4</v>
      </c>
    </row>
    <row r="104" spans="5:6" x14ac:dyDescent="0.25">
      <c r="E104" s="1">
        <v>70</v>
      </c>
      <c r="F104" s="3">
        <v>3.6095435920824315E-4</v>
      </c>
    </row>
    <row r="105" spans="5:6" x14ac:dyDescent="0.25">
      <c r="E105" s="1">
        <v>71</v>
      </c>
      <c r="F105" s="3">
        <v>3.1977505907332393E-4</v>
      </c>
    </row>
    <row r="106" spans="5:6" x14ac:dyDescent="0.25">
      <c r="E106" s="1">
        <v>72</v>
      </c>
      <c r="F106" s="3">
        <v>2.8313416688774407E-4</v>
      </c>
    </row>
    <row r="107" spans="5:6" x14ac:dyDescent="0.25">
      <c r="E107" s="1">
        <v>73</v>
      </c>
      <c r="F107" s="3">
        <v>2.5055434494458684E-4</v>
      </c>
    </row>
    <row r="108" spans="5:6" x14ac:dyDescent="0.25">
      <c r="E108" s="1">
        <v>74</v>
      </c>
      <c r="F108" s="3">
        <v>2.2160516049485324E-4</v>
      </c>
    </row>
    <row r="109" spans="5:6" x14ac:dyDescent="0.25">
      <c r="E109" s="1">
        <v>75</v>
      </c>
      <c r="F109" s="3">
        <v>1.9589896187743872E-4</v>
      </c>
    </row>
    <row r="110" spans="5:6" x14ac:dyDescent="0.25">
      <c r="E110" s="1">
        <v>76</v>
      </c>
      <c r="F110" s="3">
        <v>1.73087043290443E-4</v>
      </c>
    </row>
    <row r="111" spans="5:6" x14ac:dyDescent="0.25">
      <c r="E111" s="1">
        <v>77</v>
      </c>
      <c r="F111" s="3">
        <v>1.5285609017856583E-4</v>
      </c>
    </row>
    <row r="112" spans="5:6" x14ac:dyDescent="0.25">
      <c r="E112" s="1">
        <v>78</v>
      </c>
      <c r="F112" s="3">
        <v>1.3492489498445615E-4</v>
      </c>
    </row>
    <row r="113" spans="5:6" x14ac:dyDescent="0.25">
      <c r="E113" s="1">
        <v>79</v>
      </c>
      <c r="F113" s="3">
        <v>1.1904133139774081E-4</v>
      </c>
    </row>
    <row r="114" spans="5:6" x14ac:dyDescent="0.25">
      <c r="E114" s="2">
        <v>80</v>
      </c>
      <c r="F114" s="4">
        <v>1.0497957412638006E-4</v>
      </c>
    </row>
    <row r="2501" spans="2:3" x14ac:dyDescent="0.25">
      <c r="B2501" t="s">
        <v>2</v>
      </c>
      <c r="C2501" t="str">
        <f>"NegBin(4,0.15)"</f>
        <v>NegBin(4,0.15)</v>
      </c>
    </row>
    <row r="2502" spans="2:3" x14ac:dyDescent="0.25">
      <c r="B2502">
        <v>-0.4</v>
      </c>
      <c r="C2502">
        <f>1E-200</f>
        <v>9.9999999999999998E-201</v>
      </c>
    </row>
    <row r="2503" spans="2:3" x14ac:dyDescent="0.25">
      <c r="B2503">
        <v>-0.4</v>
      </c>
      <c r="C2503">
        <f>$F$34</f>
        <v>5.0625000000000008E-4</v>
      </c>
    </row>
    <row r="2504" spans="2:3" x14ac:dyDescent="0.25">
      <c r="B2504">
        <v>0</v>
      </c>
      <c r="C2504">
        <f>$F$34</f>
        <v>5.0625000000000008E-4</v>
      </c>
    </row>
    <row r="2505" spans="2:3" x14ac:dyDescent="0.25">
      <c r="B2505">
        <v>0.4</v>
      </c>
      <c r="C2505">
        <f>$F$34</f>
        <v>5.0625000000000008E-4</v>
      </c>
    </row>
    <row r="2506" spans="2:3" x14ac:dyDescent="0.25">
      <c r="B2506">
        <v>0.4</v>
      </c>
      <c r="C2506">
        <f>1E-200</f>
        <v>9.9999999999999998E-201</v>
      </c>
    </row>
    <row r="2507" spans="2:3" x14ac:dyDescent="0.25">
      <c r="B2507">
        <v>0.6</v>
      </c>
      <c r="C2507">
        <f>1E-200</f>
        <v>9.9999999999999998E-201</v>
      </c>
    </row>
    <row r="2508" spans="2:3" x14ac:dyDescent="0.25">
      <c r="B2508">
        <v>0.6</v>
      </c>
      <c r="C2508">
        <f>$F$35</f>
        <v>1.7212500000000006E-3</v>
      </c>
    </row>
    <row r="2509" spans="2:3" x14ac:dyDescent="0.25">
      <c r="B2509">
        <v>1</v>
      </c>
      <c r="C2509">
        <f>$F$35</f>
        <v>1.7212500000000006E-3</v>
      </c>
    </row>
    <row r="2510" spans="2:3" x14ac:dyDescent="0.25">
      <c r="B2510">
        <v>1.4</v>
      </c>
      <c r="C2510">
        <f>$F$35</f>
        <v>1.7212500000000006E-3</v>
      </c>
    </row>
    <row r="2511" spans="2:3" x14ac:dyDescent="0.25">
      <c r="B2511">
        <v>1.4</v>
      </c>
      <c r="C2511">
        <f>1E-200</f>
        <v>9.9999999999999998E-201</v>
      </c>
    </row>
    <row r="2512" spans="2:3" x14ac:dyDescent="0.25">
      <c r="B2512">
        <v>1.6</v>
      </c>
      <c r="C2512">
        <f>1E-200</f>
        <v>9.9999999999999998E-201</v>
      </c>
    </row>
    <row r="2513" spans="2:3" x14ac:dyDescent="0.25">
      <c r="B2513">
        <v>1.6</v>
      </c>
      <c r="C2513">
        <f>$F$36</f>
        <v>3.6576562499999981E-3</v>
      </c>
    </row>
    <row r="2514" spans="2:3" x14ac:dyDescent="0.25">
      <c r="B2514">
        <v>2</v>
      </c>
      <c r="C2514">
        <f>$F$36</f>
        <v>3.6576562499999981E-3</v>
      </c>
    </row>
    <row r="2515" spans="2:3" x14ac:dyDescent="0.25">
      <c r="B2515">
        <v>2.4</v>
      </c>
      <c r="C2515">
        <f>$F$36</f>
        <v>3.6576562499999981E-3</v>
      </c>
    </row>
    <row r="2516" spans="2:3" x14ac:dyDescent="0.25">
      <c r="B2516">
        <v>2.4</v>
      </c>
      <c r="C2516">
        <f>1E-200</f>
        <v>9.9999999999999998E-201</v>
      </c>
    </row>
    <row r="2517" spans="2:3" x14ac:dyDescent="0.25">
      <c r="B2517">
        <v>2.6</v>
      </c>
      <c r="C2517">
        <f>1E-200</f>
        <v>9.9999999999999998E-201</v>
      </c>
    </row>
    <row r="2518" spans="2:3" x14ac:dyDescent="0.25">
      <c r="B2518">
        <v>2.6</v>
      </c>
      <c r="C2518">
        <f>$F$37</f>
        <v>6.2180156249999948E-3</v>
      </c>
    </row>
    <row r="2519" spans="2:3" x14ac:dyDescent="0.25">
      <c r="B2519">
        <v>3</v>
      </c>
      <c r="C2519">
        <f>$F$37</f>
        <v>6.2180156249999948E-3</v>
      </c>
    </row>
    <row r="2520" spans="2:3" x14ac:dyDescent="0.25">
      <c r="B2520">
        <v>3.4</v>
      </c>
      <c r="C2520">
        <f>$F$37</f>
        <v>6.2180156249999948E-3</v>
      </c>
    </row>
    <row r="2521" spans="2:3" x14ac:dyDescent="0.25">
      <c r="B2521">
        <v>3.4</v>
      </c>
      <c r="C2521">
        <f>1E-200</f>
        <v>9.9999999999999998E-201</v>
      </c>
    </row>
    <row r="2522" spans="2:3" x14ac:dyDescent="0.25">
      <c r="B2522">
        <v>3.6</v>
      </c>
      <c r="C2522">
        <f>1E-200</f>
        <v>9.9999999999999998E-201</v>
      </c>
    </row>
    <row r="2523" spans="2:3" x14ac:dyDescent="0.25">
      <c r="B2523">
        <v>3.6</v>
      </c>
      <c r="C2523">
        <f>$F$38</f>
        <v>9.2492982421875074E-3</v>
      </c>
    </row>
    <row r="2524" spans="2:3" x14ac:dyDescent="0.25">
      <c r="B2524">
        <v>4</v>
      </c>
      <c r="C2524">
        <f>$F$38</f>
        <v>9.2492982421875074E-3</v>
      </c>
    </row>
    <row r="2525" spans="2:3" x14ac:dyDescent="0.25">
      <c r="B2525">
        <v>4.4000000000000004</v>
      </c>
      <c r="C2525">
        <f>$F$38</f>
        <v>9.2492982421875074E-3</v>
      </c>
    </row>
    <row r="2526" spans="2:3" x14ac:dyDescent="0.25">
      <c r="B2526">
        <v>4.4000000000000004</v>
      </c>
      <c r="C2526">
        <f>1E-200</f>
        <v>9.9999999999999998E-201</v>
      </c>
    </row>
    <row r="2527" spans="2:3" x14ac:dyDescent="0.25">
      <c r="B2527">
        <v>4.5999999999999996</v>
      </c>
      <c r="C2527">
        <f>1E-200</f>
        <v>9.9999999999999998E-201</v>
      </c>
    </row>
    <row r="2528" spans="2:3" x14ac:dyDescent="0.25">
      <c r="B2528">
        <v>4.5999999999999996</v>
      </c>
      <c r="C2528">
        <f>$F$39</f>
        <v>1.2579045609375006E-2</v>
      </c>
    </row>
    <row r="2529" spans="2:3" x14ac:dyDescent="0.25">
      <c r="B2529">
        <v>5</v>
      </c>
      <c r="C2529">
        <f>$F$39</f>
        <v>1.2579045609375006E-2</v>
      </c>
    </row>
    <row r="2530" spans="2:3" x14ac:dyDescent="0.25">
      <c r="B2530">
        <v>5.4</v>
      </c>
      <c r="C2530">
        <f>$F$39</f>
        <v>1.2579045609375006E-2</v>
      </c>
    </row>
    <row r="2531" spans="2:3" x14ac:dyDescent="0.25">
      <c r="B2531">
        <v>5.4</v>
      </c>
      <c r="C2531">
        <f>1E-200</f>
        <v>9.9999999999999998E-201</v>
      </c>
    </row>
    <row r="2532" spans="2:3" x14ac:dyDescent="0.25">
      <c r="B2532">
        <v>5.6</v>
      </c>
      <c r="C2532">
        <f>1E-200</f>
        <v>9.9999999999999998E-201</v>
      </c>
    </row>
    <row r="2533" spans="2:3" x14ac:dyDescent="0.25">
      <c r="B2533">
        <v>5.6</v>
      </c>
      <c r="C2533">
        <f>$F$40</f>
        <v>1.6038283151953124E-2</v>
      </c>
    </row>
    <row r="2534" spans="2:3" x14ac:dyDescent="0.25">
      <c r="B2534">
        <v>6</v>
      </c>
      <c r="C2534">
        <f>$F$40</f>
        <v>1.6038283151953124E-2</v>
      </c>
    </row>
    <row r="2535" spans="2:3" x14ac:dyDescent="0.25">
      <c r="B2535">
        <v>6.4</v>
      </c>
      <c r="C2535">
        <f>$F$40</f>
        <v>1.6038283151953124E-2</v>
      </c>
    </row>
    <row r="2536" spans="2:3" x14ac:dyDescent="0.25">
      <c r="B2536">
        <v>6.4</v>
      </c>
      <c r="C2536">
        <f>1E-200</f>
        <v>9.9999999999999998E-201</v>
      </c>
    </row>
    <row r="2537" spans="2:3" x14ac:dyDescent="0.25">
      <c r="B2537">
        <v>6.6</v>
      </c>
      <c r="C2537">
        <f>1E-200</f>
        <v>9.9999999999999998E-201</v>
      </c>
    </row>
    <row r="2538" spans="2:3" x14ac:dyDescent="0.25">
      <c r="B2538">
        <v>6.6</v>
      </c>
      <c r="C2538">
        <f>$F$41</f>
        <v>1.9475058113085933E-2</v>
      </c>
    </row>
    <row r="2539" spans="2:3" x14ac:dyDescent="0.25">
      <c r="B2539">
        <v>7</v>
      </c>
      <c r="C2539">
        <f>$F$41</f>
        <v>1.9475058113085933E-2</v>
      </c>
    </row>
    <row r="2540" spans="2:3" x14ac:dyDescent="0.25">
      <c r="B2540">
        <v>7.4</v>
      </c>
      <c r="C2540">
        <f>$F$41</f>
        <v>1.9475058113085933E-2</v>
      </c>
    </row>
    <row r="2541" spans="2:3" x14ac:dyDescent="0.25">
      <c r="B2541">
        <v>7.4</v>
      </c>
      <c r="C2541">
        <f>1E-200</f>
        <v>9.9999999999999998E-201</v>
      </c>
    </row>
    <row r="2542" spans="2:3" x14ac:dyDescent="0.25">
      <c r="B2542">
        <v>7.6</v>
      </c>
      <c r="C2542">
        <f>1E-200</f>
        <v>9.9999999999999998E-201</v>
      </c>
    </row>
    <row r="2543" spans="2:3" x14ac:dyDescent="0.25">
      <c r="B2543">
        <v>7.6</v>
      </c>
      <c r="C2543">
        <f>$F$42</f>
        <v>2.2761474169669199E-2</v>
      </c>
    </row>
    <row r="2544" spans="2:3" x14ac:dyDescent="0.25">
      <c r="B2544">
        <v>8</v>
      </c>
      <c r="C2544">
        <f>$F$42</f>
        <v>2.2761474169669199E-2</v>
      </c>
    </row>
    <row r="2545" spans="2:3" x14ac:dyDescent="0.25">
      <c r="B2545">
        <v>8.4</v>
      </c>
      <c r="C2545">
        <f>$F$42</f>
        <v>2.2761474169669199E-2</v>
      </c>
    </row>
    <row r="2546" spans="2:3" x14ac:dyDescent="0.25">
      <c r="B2546">
        <v>8.4</v>
      </c>
      <c r="C2546">
        <f>1E-200</f>
        <v>9.9999999999999998E-201</v>
      </c>
    </row>
    <row r="2547" spans="2:3" x14ac:dyDescent="0.25">
      <c r="B2547">
        <v>8.6</v>
      </c>
      <c r="C2547">
        <f>1E-200</f>
        <v>9.9999999999999998E-201</v>
      </c>
    </row>
    <row r="2548" spans="2:3" x14ac:dyDescent="0.25">
      <c r="B2548">
        <v>8.6</v>
      </c>
      <c r="C2548">
        <f>$F$43</f>
        <v>2.5796337392291757E-2</v>
      </c>
    </row>
    <row r="2549" spans="2:3" x14ac:dyDescent="0.25">
      <c r="B2549">
        <v>9</v>
      </c>
      <c r="C2549">
        <f>$F$43</f>
        <v>2.5796337392291757E-2</v>
      </c>
    </row>
    <row r="2550" spans="2:3" x14ac:dyDescent="0.25">
      <c r="B2550">
        <v>9.4</v>
      </c>
      <c r="C2550">
        <f>$F$43</f>
        <v>2.5796337392291757E-2</v>
      </c>
    </row>
    <row r="2551" spans="2:3" x14ac:dyDescent="0.25">
      <c r="B2551">
        <v>9.4</v>
      </c>
      <c r="C2551">
        <f>1E-200</f>
        <v>9.9999999999999998E-201</v>
      </c>
    </row>
    <row r="2552" spans="2:3" x14ac:dyDescent="0.25">
      <c r="B2552">
        <v>9.6</v>
      </c>
      <c r="C2552">
        <f>1E-200</f>
        <v>9.9999999999999998E-201</v>
      </c>
    </row>
    <row r="2553" spans="2:3" x14ac:dyDescent="0.25">
      <c r="B2553">
        <v>9.6</v>
      </c>
      <c r="C2553">
        <f>$F$44</f>
        <v>2.8504952818482407E-2</v>
      </c>
    </row>
    <row r="2554" spans="2:3" x14ac:dyDescent="0.25">
      <c r="B2554">
        <v>10</v>
      </c>
      <c r="C2554">
        <f>$F$44</f>
        <v>2.8504952818482407E-2</v>
      </c>
    </row>
    <row r="2555" spans="2:3" x14ac:dyDescent="0.25">
      <c r="B2555">
        <v>10.4</v>
      </c>
      <c r="C2555">
        <f>$F$44</f>
        <v>2.8504952818482407E-2</v>
      </c>
    </row>
    <row r="2556" spans="2:3" x14ac:dyDescent="0.25">
      <c r="B2556">
        <v>10.4</v>
      </c>
      <c r="C2556">
        <f>1E-200</f>
        <v>9.9999999999999998E-201</v>
      </c>
    </row>
    <row r="2557" spans="2:3" x14ac:dyDescent="0.25">
      <c r="B2557">
        <v>10.6</v>
      </c>
      <c r="C2557">
        <f>1E-200</f>
        <v>9.9999999999999998E-201</v>
      </c>
    </row>
    <row r="2558" spans="2:3" x14ac:dyDescent="0.25">
      <c r="B2558">
        <v>10.6</v>
      </c>
      <c r="C2558">
        <f>$F$45</f>
        <v>3.0837176230903679E-2</v>
      </c>
    </row>
    <row r="2559" spans="2:3" x14ac:dyDescent="0.25">
      <c r="B2559">
        <v>11</v>
      </c>
      <c r="C2559">
        <f>$F$45</f>
        <v>3.0837176230903679E-2</v>
      </c>
    </row>
    <row r="2560" spans="2:3" x14ac:dyDescent="0.25">
      <c r="B2560">
        <v>11.4</v>
      </c>
      <c r="C2560">
        <f>$F$45</f>
        <v>3.0837176230903679E-2</v>
      </c>
    </row>
    <row r="2561" spans="2:3" x14ac:dyDescent="0.25">
      <c r="B2561">
        <v>11.4</v>
      </c>
      <c r="C2561">
        <f>1E-200</f>
        <v>9.9999999999999998E-201</v>
      </c>
    </row>
    <row r="2562" spans="2:3" x14ac:dyDescent="0.25">
      <c r="B2562">
        <v>11.6</v>
      </c>
      <c r="C2562">
        <f>1E-200</f>
        <v>9.9999999999999998E-201</v>
      </c>
    </row>
    <row r="2563" spans="2:3" x14ac:dyDescent="0.25">
      <c r="B2563">
        <v>11.6</v>
      </c>
      <c r="C2563">
        <f>$F$46</f>
        <v>3.2764499745335157E-2</v>
      </c>
    </row>
    <row r="2564" spans="2:3" x14ac:dyDescent="0.25">
      <c r="B2564">
        <v>12</v>
      </c>
      <c r="C2564">
        <f>$F$46</f>
        <v>3.2764499745335157E-2</v>
      </c>
    </row>
    <row r="2565" spans="2:3" x14ac:dyDescent="0.25">
      <c r="B2565">
        <v>12.4</v>
      </c>
      <c r="C2565">
        <f>$F$46</f>
        <v>3.2764499745335157E-2</v>
      </c>
    </row>
    <row r="2566" spans="2:3" x14ac:dyDescent="0.25">
      <c r="B2566">
        <v>12.4</v>
      </c>
      <c r="C2566">
        <f>1E-200</f>
        <v>9.9999999999999998E-201</v>
      </c>
    </row>
    <row r="2567" spans="2:3" x14ac:dyDescent="0.25">
      <c r="B2567">
        <v>12.6</v>
      </c>
      <c r="C2567">
        <f>1E-200</f>
        <v>9.9999999999999998E-201</v>
      </c>
    </row>
    <row r="2568" spans="2:3" x14ac:dyDescent="0.25">
      <c r="B2568">
        <v>12.6</v>
      </c>
      <c r="C2568">
        <f>$F$47</f>
        <v>3.4276707425889064E-2</v>
      </c>
    </row>
    <row r="2569" spans="2:3" x14ac:dyDescent="0.25">
      <c r="B2569">
        <v>13</v>
      </c>
      <c r="C2569">
        <f>$F$47</f>
        <v>3.4276707425889064E-2</v>
      </c>
    </row>
    <row r="2570" spans="2:3" x14ac:dyDescent="0.25">
      <c r="B2570">
        <v>13.4</v>
      </c>
      <c r="C2570">
        <f>$F$47</f>
        <v>3.4276707425889064E-2</v>
      </c>
    </row>
    <row r="2571" spans="2:3" x14ac:dyDescent="0.25">
      <c r="B2571">
        <v>13.4</v>
      </c>
      <c r="C2571">
        <f>1E-200</f>
        <v>9.9999999999999998E-201</v>
      </c>
    </row>
    <row r="2572" spans="2:3" x14ac:dyDescent="0.25">
      <c r="B2572">
        <v>13.6</v>
      </c>
      <c r="C2572">
        <f>1E-200</f>
        <v>9.9999999999999998E-201</v>
      </c>
    </row>
    <row r="2573" spans="2:3" x14ac:dyDescent="0.25">
      <c r="B2573">
        <v>13.6</v>
      </c>
      <c r="C2573">
        <f>$F$48</f>
        <v>3.5378458736006924E-2</v>
      </c>
    </row>
    <row r="2574" spans="2:3" x14ac:dyDescent="0.25">
      <c r="B2574">
        <v>14</v>
      </c>
      <c r="C2574">
        <f>$F$48</f>
        <v>3.5378458736006924E-2</v>
      </c>
    </row>
    <row r="2575" spans="2:3" x14ac:dyDescent="0.25">
      <c r="B2575">
        <v>14.4</v>
      </c>
      <c r="C2575">
        <f>$F$48</f>
        <v>3.5378458736006924E-2</v>
      </c>
    </row>
    <row r="2576" spans="2:3" x14ac:dyDescent="0.25">
      <c r="B2576">
        <v>14.4</v>
      </c>
      <c r="C2576">
        <f>1E-200</f>
        <v>9.9999999999999998E-201</v>
      </c>
    </row>
    <row r="2577" spans="2:3" x14ac:dyDescent="0.25">
      <c r="B2577">
        <v>14.6</v>
      </c>
      <c r="C2577">
        <f>1E-200</f>
        <v>9.9999999999999998E-201</v>
      </c>
    </row>
    <row r="2578" spans="2:3" x14ac:dyDescent="0.25">
      <c r="B2578">
        <v>14.6</v>
      </c>
      <c r="C2578">
        <f>$F$49</f>
        <v>3.608602791072707E-2</v>
      </c>
    </row>
    <row r="2579" spans="2:3" x14ac:dyDescent="0.25">
      <c r="B2579">
        <v>15</v>
      </c>
      <c r="C2579">
        <f>$F$49</f>
        <v>3.608602791072707E-2</v>
      </c>
    </row>
    <row r="2580" spans="2:3" x14ac:dyDescent="0.25">
      <c r="B2580">
        <v>15.4</v>
      </c>
      <c r="C2580">
        <f>$F$49</f>
        <v>3.608602791072707E-2</v>
      </c>
    </row>
    <row r="2581" spans="2:3" x14ac:dyDescent="0.25">
      <c r="B2581">
        <v>15.4</v>
      </c>
      <c r="C2581">
        <f>1E-200</f>
        <v>9.9999999999999998E-201</v>
      </c>
    </row>
    <row r="2582" spans="2:3" x14ac:dyDescent="0.25">
      <c r="B2582">
        <v>15.6</v>
      </c>
      <c r="C2582">
        <f>1E-200</f>
        <v>9.9999999999999998E-201</v>
      </c>
    </row>
    <row r="2583" spans="2:3" x14ac:dyDescent="0.25">
      <c r="B2583">
        <v>15.6</v>
      </c>
      <c r="C2583">
        <f>$F$50</f>
        <v>3.6424334422390126E-2</v>
      </c>
    </row>
    <row r="2584" spans="2:3" x14ac:dyDescent="0.25">
      <c r="B2584">
        <v>16</v>
      </c>
      <c r="C2584">
        <f>$F$50</f>
        <v>3.6424334422390126E-2</v>
      </c>
    </row>
    <row r="2585" spans="2:3" x14ac:dyDescent="0.25">
      <c r="B2585">
        <v>16.399999999999999</v>
      </c>
      <c r="C2585">
        <f>$F$50</f>
        <v>3.6424334422390126E-2</v>
      </c>
    </row>
    <row r="2586" spans="2:3" x14ac:dyDescent="0.25">
      <c r="B2586">
        <v>16.399999999999999</v>
      </c>
      <c r="C2586">
        <f>1E-200</f>
        <v>9.9999999999999998E-201</v>
      </c>
    </row>
    <row r="2587" spans="2:3" x14ac:dyDescent="0.25">
      <c r="B2587">
        <v>16.600000000000001</v>
      </c>
      <c r="C2587">
        <f>1E-200</f>
        <v>9.9999999999999998E-201</v>
      </c>
    </row>
    <row r="2588" spans="2:3" x14ac:dyDescent="0.25">
      <c r="B2588">
        <v>16.600000000000001</v>
      </c>
      <c r="C2588">
        <f>$F$51</f>
        <v>3.6424334422390126E-2</v>
      </c>
    </row>
    <row r="2589" spans="2:3" x14ac:dyDescent="0.25">
      <c r="B2589">
        <v>17</v>
      </c>
      <c r="C2589">
        <f>$F$51</f>
        <v>3.6424334422390126E-2</v>
      </c>
    </row>
    <row r="2590" spans="2:3" x14ac:dyDescent="0.25">
      <c r="B2590">
        <v>17.399999999999999</v>
      </c>
      <c r="C2590">
        <f>$F$51</f>
        <v>3.6424334422390126E-2</v>
      </c>
    </row>
    <row r="2591" spans="2:3" x14ac:dyDescent="0.25">
      <c r="B2591">
        <v>17.399999999999999</v>
      </c>
      <c r="C2591">
        <f>1E-200</f>
        <v>9.9999999999999998E-201</v>
      </c>
    </row>
    <row r="2592" spans="2:3" x14ac:dyDescent="0.25">
      <c r="B2592">
        <v>17.600000000000001</v>
      </c>
      <c r="C2592">
        <f>1E-200</f>
        <v>9.9999999999999998E-201</v>
      </c>
    </row>
    <row r="2593" spans="2:3" x14ac:dyDescent="0.25">
      <c r="B2593">
        <v>17.600000000000001</v>
      </c>
      <c r="C2593">
        <f>$F$52</f>
        <v>3.6120798302203605E-2</v>
      </c>
    </row>
    <row r="2594" spans="2:3" x14ac:dyDescent="0.25">
      <c r="B2594">
        <v>18</v>
      </c>
      <c r="C2594">
        <f>$F$52</f>
        <v>3.6120798302203605E-2</v>
      </c>
    </row>
    <row r="2595" spans="2:3" x14ac:dyDescent="0.25">
      <c r="B2595">
        <v>18.399999999999999</v>
      </c>
      <c r="C2595">
        <f>$F$52</f>
        <v>3.6120798302203605E-2</v>
      </c>
    </row>
    <row r="2596" spans="2:3" x14ac:dyDescent="0.25">
      <c r="B2596">
        <v>18.399999999999999</v>
      </c>
      <c r="C2596">
        <f>1E-200</f>
        <v>9.9999999999999998E-201</v>
      </c>
    </row>
    <row r="2597" spans="2:3" x14ac:dyDescent="0.25">
      <c r="B2597">
        <v>18.600000000000001</v>
      </c>
      <c r="C2597">
        <f>1E-200</f>
        <v>9.9999999999999998E-201</v>
      </c>
    </row>
    <row r="2598" spans="2:3" x14ac:dyDescent="0.25">
      <c r="B2598">
        <v>18.600000000000001</v>
      </c>
      <c r="C2598">
        <f>$F$53</f>
        <v>3.5550469907958238E-2</v>
      </c>
    </row>
    <row r="2599" spans="2:3" x14ac:dyDescent="0.25">
      <c r="B2599">
        <v>19</v>
      </c>
      <c r="C2599">
        <f>$F$53</f>
        <v>3.5550469907958238E-2</v>
      </c>
    </row>
    <row r="2600" spans="2:3" x14ac:dyDescent="0.25">
      <c r="B2600">
        <v>19.399999999999999</v>
      </c>
      <c r="C2600">
        <f>$F$53</f>
        <v>3.5550469907958238E-2</v>
      </c>
    </row>
    <row r="2601" spans="2:3" x14ac:dyDescent="0.25">
      <c r="B2601">
        <v>19.399999999999999</v>
      </c>
      <c r="C2601">
        <f>1E-200</f>
        <v>9.9999999999999998E-201</v>
      </c>
    </row>
    <row r="2602" spans="2:3" x14ac:dyDescent="0.25">
      <c r="B2602">
        <v>19.600000000000001</v>
      </c>
      <c r="C2602">
        <f>1E-200</f>
        <v>9.9999999999999998E-201</v>
      </c>
    </row>
    <row r="2603" spans="2:3" x14ac:dyDescent="0.25">
      <c r="B2603">
        <v>19.600000000000001</v>
      </c>
      <c r="C2603">
        <f>$F$54</f>
        <v>3.4750584335029144E-2</v>
      </c>
    </row>
    <row r="2604" spans="2:3" x14ac:dyDescent="0.25">
      <c r="B2604">
        <v>20</v>
      </c>
      <c r="C2604">
        <f>$F$54</f>
        <v>3.4750584335029144E-2</v>
      </c>
    </row>
    <row r="2605" spans="2:3" x14ac:dyDescent="0.25">
      <c r="B2605">
        <v>20.399999999999999</v>
      </c>
      <c r="C2605">
        <f>$F$54</f>
        <v>3.4750584335029144E-2</v>
      </c>
    </row>
    <row r="2606" spans="2:3" x14ac:dyDescent="0.25">
      <c r="B2606">
        <v>20.399999999999999</v>
      </c>
      <c r="C2606">
        <f>1E-200</f>
        <v>9.9999999999999998E-201</v>
      </c>
    </row>
    <row r="2607" spans="2:3" x14ac:dyDescent="0.25">
      <c r="B2607">
        <v>20.6</v>
      </c>
      <c r="C2607">
        <f>1E-200</f>
        <v>9.9999999999999998E-201</v>
      </c>
    </row>
    <row r="2608" spans="2:3" x14ac:dyDescent="0.25">
      <c r="B2608">
        <v>20.6</v>
      </c>
      <c r="C2608">
        <f>$F$55</f>
        <v>3.3757710496885585E-2</v>
      </c>
    </row>
    <row r="2609" spans="2:3" x14ac:dyDescent="0.25">
      <c r="B2609">
        <v>21</v>
      </c>
      <c r="C2609">
        <f>$F$55</f>
        <v>3.3757710496885585E-2</v>
      </c>
    </row>
    <row r="2610" spans="2:3" x14ac:dyDescent="0.25">
      <c r="B2610">
        <v>21.4</v>
      </c>
      <c r="C2610">
        <f>$F$55</f>
        <v>3.3757710496885585E-2</v>
      </c>
    </row>
    <row r="2611" spans="2:3" x14ac:dyDescent="0.25">
      <c r="B2611">
        <v>21.4</v>
      </c>
      <c r="C2611">
        <f>1E-200</f>
        <v>9.9999999999999998E-201</v>
      </c>
    </row>
    <row r="2612" spans="2:3" x14ac:dyDescent="0.25">
      <c r="B2612">
        <v>21.6</v>
      </c>
      <c r="C2612">
        <f>1E-200</f>
        <v>9.9999999999999998E-201</v>
      </c>
    </row>
    <row r="2613" spans="2:3" x14ac:dyDescent="0.25">
      <c r="B2613">
        <v>21.6</v>
      </c>
      <c r="C2613">
        <f>$F$56</f>
        <v>3.2606879457218962E-2</v>
      </c>
    </row>
    <row r="2614" spans="2:3" x14ac:dyDescent="0.25">
      <c r="B2614">
        <v>22</v>
      </c>
      <c r="C2614">
        <f>$F$56</f>
        <v>3.2606879457218962E-2</v>
      </c>
    </row>
    <row r="2615" spans="2:3" x14ac:dyDescent="0.25">
      <c r="B2615">
        <v>22.4</v>
      </c>
      <c r="C2615">
        <f>$F$56</f>
        <v>3.2606879457218962E-2</v>
      </c>
    </row>
    <row r="2616" spans="2:3" x14ac:dyDescent="0.25">
      <c r="B2616">
        <v>22.4</v>
      </c>
      <c r="C2616">
        <f>1E-200</f>
        <v>9.9999999999999998E-201</v>
      </c>
    </row>
    <row r="2617" spans="2:3" x14ac:dyDescent="0.25">
      <c r="B2617">
        <v>22.6</v>
      </c>
      <c r="C2617">
        <f>1E-200</f>
        <v>9.9999999999999998E-201</v>
      </c>
    </row>
    <row r="2618" spans="2:3" x14ac:dyDescent="0.25">
      <c r="B2618">
        <v>22.6</v>
      </c>
      <c r="C2618">
        <f>$F$57</f>
        <v>3.133095808715336E-2</v>
      </c>
    </row>
    <row r="2619" spans="2:3" x14ac:dyDescent="0.25">
      <c r="B2619">
        <v>23</v>
      </c>
      <c r="C2619">
        <f>$F$57</f>
        <v>3.133095808715336E-2</v>
      </c>
    </row>
    <row r="2620" spans="2:3" x14ac:dyDescent="0.25">
      <c r="B2620">
        <v>23.4</v>
      </c>
      <c r="C2620">
        <f>$F$57</f>
        <v>3.133095808715336E-2</v>
      </c>
    </row>
    <row r="2621" spans="2:3" x14ac:dyDescent="0.25">
      <c r="B2621">
        <v>23.4</v>
      </c>
      <c r="C2621">
        <f>1E-200</f>
        <v>9.9999999999999998E-201</v>
      </c>
    </row>
    <row r="2622" spans="2:3" x14ac:dyDescent="0.25">
      <c r="B2622">
        <v>23.6</v>
      </c>
      <c r="C2622">
        <f>1E-200</f>
        <v>9.9999999999999998E-201</v>
      </c>
    </row>
    <row r="2623" spans="2:3" x14ac:dyDescent="0.25">
      <c r="B2623">
        <v>23.6</v>
      </c>
      <c r="C2623">
        <f>$F$58</f>
        <v>2.9960228670841027E-2</v>
      </c>
    </row>
    <row r="2624" spans="2:3" x14ac:dyDescent="0.25">
      <c r="B2624">
        <v>24</v>
      </c>
      <c r="C2624">
        <f>$F$58</f>
        <v>2.9960228670841027E-2</v>
      </c>
    </row>
    <row r="2625" spans="2:3" x14ac:dyDescent="0.25">
      <c r="B2625">
        <v>24.4</v>
      </c>
      <c r="C2625">
        <f>$F$58</f>
        <v>2.9960228670841027E-2</v>
      </c>
    </row>
    <row r="2626" spans="2:3" x14ac:dyDescent="0.25">
      <c r="B2626">
        <v>24.4</v>
      </c>
      <c r="C2626">
        <f>1E-200</f>
        <v>9.9999999999999998E-201</v>
      </c>
    </row>
    <row r="2627" spans="2:3" x14ac:dyDescent="0.25">
      <c r="B2627">
        <v>24.6</v>
      </c>
      <c r="C2627">
        <f>1E-200</f>
        <v>9.9999999999999998E-201</v>
      </c>
    </row>
    <row r="2628" spans="2:3" x14ac:dyDescent="0.25">
      <c r="B2628">
        <v>24.6</v>
      </c>
      <c r="C2628">
        <f>$F$59</f>
        <v>2.8522137694640293E-2</v>
      </c>
    </row>
    <row r="2629" spans="2:3" x14ac:dyDescent="0.25">
      <c r="B2629">
        <v>25</v>
      </c>
      <c r="C2629">
        <f>$F$59</f>
        <v>2.8522137694640293E-2</v>
      </c>
    </row>
    <row r="2630" spans="2:3" x14ac:dyDescent="0.25">
      <c r="B2630">
        <v>25.4</v>
      </c>
      <c r="C2630">
        <f>$F$59</f>
        <v>2.8522137694640293E-2</v>
      </c>
    </row>
    <row r="2631" spans="2:3" x14ac:dyDescent="0.25">
      <c r="B2631">
        <v>25.4</v>
      </c>
      <c r="C2631">
        <f>1E-200</f>
        <v>9.9999999999999998E-201</v>
      </c>
    </row>
    <row r="2632" spans="2:3" x14ac:dyDescent="0.25">
      <c r="B2632">
        <v>25.6</v>
      </c>
      <c r="C2632">
        <f>1E-200</f>
        <v>9.9999999999999998E-201</v>
      </c>
    </row>
    <row r="2633" spans="2:3" x14ac:dyDescent="0.25">
      <c r="B2633">
        <v>25.6</v>
      </c>
      <c r="C2633">
        <f>$F$60</f>
        <v>2.7041180545111065E-2</v>
      </c>
    </row>
    <row r="2634" spans="2:3" x14ac:dyDescent="0.25">
      <c r="B2634">
        <v>26</v>
      </c>
      <c r="C2634">
        <f>$F$60</f>
        <v>2.7041180545111065E-2</v>
      </c>
    </row>
    <row r="2635" spans="2:3" x14ac:dyDescent="0.25">
      <c r="B2635">
        <v>26.4</v>
      </c>
      <c r="C2635">
        <f>$F$60</f>
        <v>2.7041180545111065E-2</v>
      </c>
    </row>
    <row r="2636" spans="2:3" x14ac:dyDescent="0.25">
      <c r="B2636">
        <v>26.4</v>
      </c>
      <c r="C2636">
        <f>1E-200</f>
        <v>9.9999999999999998E-201</v>
      </c>
    </row>
    <row r="2637" spans="2:3" x14ac:dyDescent="0.25">
      <c r="B2637">
        <v>26.6</v>
      </c>
      <c r="C2637">
        <f>1E-200</f>
        <v>9.9999999999999998E-201</v>
      </c>
    </row>
    <row r="2638" spans="2:3" x14ac:dyDescent="0.25">
      <c r="B2638">
        <v>26.6</v>
      </c>
      <c r="C2638">
        <f>$F$61</f>
        <v>2.553889273704979E-2</v>
      </c>
    </row>
    <row r="2639" spans="2:3" x14ac:dyDescent="0.25">
      <c r="B2639">
        <v>27</v>
      </c>
      <c r="C2639">
        <f>$F$61</f>
        <v>2.553889273704979E-2</v>
      </c>
    </row>
    <row r="2640" spans="2:3" x14ac:dyDescent="0.25">
      <c r="B2640">
        <v>27.4</v>
      </c>
      <c r="C2640">
        <f>$F$61</f>
        <v>2.553889273704979E-2</v>
      </c>
    </row>
    <row r="2641" spans="2:3" x14ac:dyDescent="0.25">
      <c r="B2641">
        <v>27.4</v>
      </c>
      <c r="C2641">
        <f>1E-200</f>
        <v>9.9999999999999998E-201</v>
      </c>
    </row>
    <row r="2642" spans="2:3" x14ac:dyDescent="0.25">
      <c r="B2642">
        <v>27.6</v>
      </c>
      <c r="C2642">
        <f>1E-200</f>
        <v>9.9999999999999998E-201</v>
      </c>
    </row>
    <row r="2643" spans="2:3" x14ac:dyDescent="0.25">
      <c r="B2643">
        <v>27.6</v>
      </c>
      <c r="C2643">
        <f>$F$62</f>
        <v>2.4033922272187369E-2</v>
      </c>
    </row>
    <row r="2644" spans="2:3" x14ac:dyDescent="0.25">
      <c r="B2644">
        <v>28</v>
      </c>
      <c r="C2644">
        <f>$F$62</f>
        <v>2.4033922272187369E-2</v>
      </c>
    </row>
    <row r="2645" spans="2:3" x14ac:dyDescent="0.25">
      <c r="B2645">
        <v>28.4</v>
      </c>
      <c r="C2645">
        <f>$F$62</f>
        <v>2.4033922272187369E-2</v>
      </c>
    </row>
    <row r="2646" spans="2:3" x14ac:dyDescent="0.25">
      <c r="B2646">
        <v>28.4</v>
      </c>
      <c r="C2646">
        <f>1E-200</f>
        <v>9.9999999999999998E-201</v>
      </c>
    </row>
    <row r="2647" spans="2:3" x14ac:dyDescent="0.25">
      <c r="B2647">
        <v>28.6</v>
      </c>
      <c r="C2647">
        <f>1E-200</f>
        <v>9.9999999999999998E-201</v>
      </c>
    </row>
    <row r="2648" spans="2:3" x14ac:dyDescent="0.25">
      <c r="B2648">
        <v>28.6</v>
      </c>
      <c r="C2648">
        <f>$F$63</f>
        <v>2.2542161579431008E-2</v>
      </c>
    </row>
    <row r="2649" spans="2:3" x14ac:dyDescent="0.25">
      <c r="B2649">
        <v>29</v>
      </c>
      <c r="C2649">
        <f>$F$63</f>
        <v>2.2542161579431008E-2</v>
      </c>
    </row>
    <row r="2650" spans="2:3" x14ac:dyDescent="0.25">
      <c r="B2650">
        <v>29.4</v>
      </c>
      <c r="C2650">
        <f>$F$63</f>
        <v>2.2542161579431008E-2</v>
      </c>
    </row>
    <row r="2651" spans="2:3" x14ac:dyDescent="0.25">
      <c r="B2651">
        <v>29.4</v>
      </c>
      <c r="C2651">
        <f>1E-200</f>
        <v>9.9999999999999998E-201</v>
      </c>
    </row>
    <row r="2652" spans="2:3" x14ac:dyDescent="0.25">
      <c r="B2652">
        <v>29.6</v>
      </c>
      <c r="C2652">
        <f>1E-200</f>
        <v>9.9999999999999998E-201</v>
      </c>
    </row>
    <row r="2653" spans="2:3" x14ac:dyDescent="0.25">
      <c r="B2653">
        <v>29.6</v>
      </c>
      <c r="C2653">
        <f>$F$64</f>
        <v>2.1076921076768063E-2</v>
      </c>
    </row>
    <row r="2654" spans="2:3" x14ac:dyDescent="0.25">
      <c r="B2654">
        <v>30</v>
      </c>
      <c r="C2654">
        <f>$F$64</f>
        <v>2.1076921076768063E-2</v>
      </c>
    </row>
    <row r="2655" spans="2:3" x14ac:dyDescent="0.25">
      <c r="B2655">
        <v>30.4</v>
      </c>
      <c r="C2655">
        <f>$F$64</f>
        <v>2.1076921076768063E-2</v>
      </c>
    </row>
    <row r="2656" spans="2:3" x14ac:dyDescent="0.25">
      <c r="B2656">
        <v>30.4</v>
      </c>
      <c r="C2656">
        <f>1E-200</f>
        <v>9.9999999999999998E-201</v>
      </c>
    </row>
    <row r="2657" spans="2:3" x14ac:dyDescent="0.25">
      <c r="B2657">
        <v>30.6</v>
      </c>
      <c r="C2657">
        <f>1E-200</f>
        <v>9.9999999999999998E-201</v>
      </c>
    </row>
    <row r="2658" spans="2:3" x14ac:dyDescent="0.25">
      <c r="B2658">
        <v>30.6</v>
      </c>
      <c r="C2658">
        <f>$F$65</f>
        <v>1.9649129648987018E-2</v>
      </c>
    </row>
    <row r="2659" spans="2:3" x14ac:dyDescent="0.25">
      <c r="B2659">
        <v>31</v>
      </c>
      <c r="C2659">
        <f>$F$65</f>
        <v>1.9649129648987018E-2</v>
      </c>
    </row>
    <row r="2660" spans="2:3" x14ac:dyDescent="0.25">
      <c r="B2660">
        <v>31.4</v>
      </c>
      <c r="C2660">
        <f>$F$65</f>
        <v>1.9649129648987018E-2</v>
      </c>
    </row>
    <row r="2661" spans="2:3" x14ac:dyDescent="0.25">
      <c r="B2661">
        <v>31.4</v>
      </c>
      <c r="C2661">
        <f>1E-200</f>
        <v>9.9999999999999998E-201</v>
      </c>
    </row>
    <row r="2662" spans="2:3" x14ac:dyDescent="0.25">
      <c r="B2662">
        <v>31.6</v>
      </c>
      <c r="C2662">
        <f>1E-200</f>
        <v>9.9999999999999998E-201</v>
      </c>
    </row>
    <row r="2663" spans="2:3" x14ac:dyDescent="0.25">
      <c r="B2663">
        <v>31.6</v>
      </c>
      <c r="C2663">
        <f>$F$66</f>
        <v>1.8267550220542716E-2</v>
      </c>
    </row>
    <row r="2664" spans="2:3" x14ac:dyDescent="0.25">
      <c r="B2664">
        <v>32</v>
      </c>
      <c r="C2664">
        <f>$F$66</f>
        <v>1.8267550220542716E-2</v>
      </c>
    </row>
    <row r="2665" spans="2:3" x14ac:dyDescent="0.25">
      <c r="B2665">
        <v>32.4</v>
      </c>
      <c r="C2665">
        <f>$F$66</f>
        <v>1.8267550220542716E-2</v>
      </c>
    </row>
    <row r="2666" spans="2:3" x14ac:dyDescent="0.25">
      <c r="B2666">
        <v>32.4</v>
      </c>
      <c r="C2666">
        <f>1E-200</f>
        <v>9.9999999999999998E-201</v>
      </c>
    </row>
    <row r="2667" spans="2:3" x14ac:dyDescent="0.25">
      <c r="B2667">
        <v>32.6</v>
      </c>
      <c r="C2667">
        <f>1E-200</f>
        <v>9.9999999999999998E-201</v>
      </c>
    </row>
    <row r="2668" spans="2:3" x14ac:dyDescent="0.25">
      <c r="B2668">
        <v>32.6</v>
      </c>
      <c r="C2668">
        <f>$F$67</f>
        <v>1.693900111359381E-2</v>
      </c>
    </row>
    <row r="2669" spans="2:3" x14ac:dyDescent="0.25">
      <c r="B2669">
        <v>33</v>
      </c>
      <c r="C2669">
        <f>$F$67</f>
        <v>1.693900111359381E-2</v>
      </c>
    </row>
    <row r="2670" spans="2:3" x14ac:dyDescent="0.25">
      <c r="B2670">
        <v>33.4</v>
      </c>
      <c r="C2670">
        <f>$F$67</f>
        <v>1.693900111359381E-2</v>
      </c>
    </row>
    <row r="2671" spans="2:3" x14ac:dyDescent="0.25">
      <c r="B2671">
        <v>33.4</v>
      </c>
      <c r="C2671">
        <f>1E-200</f>
        <v>9.9999999999999998E-201</v>
      </c>
    </row>
    <row r="2672" spans="2:3" x14ac:dyDescent="0.25">
      <c r="B2672">
        <v>33.6</v>
      </c>
      <c r="C2672">
        <f>1E-200</f>
        <v>9.9999999999999998E-201</v>
      </c>
    </row>
    <row r="2673" spans="2:3" x14ac:dyDescent="0.25">
      <c r="B2673">
        <v>33.6</v>
      </c>
      <c r="C2673">
        <f>$F$68</f>
        <v>1.5668576030074655E-2</v>
      </c>
    </row>
    <row r="2674" spans="2:3" x14ac:dyDescent="0.25">
      <c r="B2674">
        <v>34</v>
      </c>
      <c r="C2674">
        <f>$F$68</f>
        <v>1.5668576030074655E-2</v>
      </c>
    </row>
    <row r="2675" spans="2:3" x14ac:dyDescent="0.25">
      <c r="B2675">
        <v>34.4</v>
      </c>
      <c r="C2675">
        <f>$F$68</f>
        <v>1.5668576030074655E-2</v>
      </c>
    </row>
    <row r="2676" spans="2:3" x14ac:dyDescent="0.25">
      <c r="B2676">
        <v>34.4</v>
      </c>
      <c r="C2676">
        <f>1E-200</f>
        <v>9.9999999999999998E-201</v>
      </c>
    </row>
    <row r="2677" spans="2:3" x14ac:dyDescent="0.25">
      <c r="B2677">
        <v>34.6</v>
      </c>
      <c r="C2677">
        <f>1E-200</f>
        <v>9.9999999999999998E-201</v>
      </c>
    </row>
    <row r="2678" spans="2:3" x14ac:dyDescent="0.25">
      <c r="B2678">
        <v>34.6</v>
      </c>
      <c r="C2678">
        <f>$F$69</f>
        <v>1.4459857307754453E-2</v>
      </c>
    </row>
    <row r="2679" spans="2:3" x14ac:dyDescent="0.25">
      <c r="B2679">
        <v>35</v>
      </c>
      <c r="C2679">
        <f>$F$69</f>
        <v>1.4459857307754453E-2</v>
      </c>
    </row>
    <row r="2680" spans="2:3" x14ac:dyDescent="0.25">
      <c r="B2680">
        <v>35.4</v>
      </c>
      <c r="C2680">
        <f>$F$69</f>
        <v>1.4459857307754453E-2</v>
      </c>
    </row>
    <row r="2681" spans="2:3" x14ac:dyDescent="0.25">
      <c r="B2681">
        <v>35.4</v>
      </c>
      <c r="C2681">
        <f>1E-200</f>
        <v>9.9999999999999998E-201</v>
      </c>
    </row>
    <row r="2682" spans="2:3" x14ac:dyDescent="0.25">
      <c r="B2682">
        <v>35.6</v>
      </c>
      <c r="C2682">
        <f>1E-200</f>
        <v>9.9999999999999998E-201</v>
      </c>
    </row>
    <row r="2683" spans="2:3" x14ac:dyDescent="0.25">
      <c r="B2683">
        <v>35.6</v>
      </c>
      <c r="C2683">
        <f>$F$70</f>
        <v>1.3315118604223963E-2</v>
      </c>
    </row>
    <row r="2684" spans="2:3" x14ac:dyDescent="0.25">
      <c r="B2684">
        <v>36</v>
      </c>
      <c r="C2684">
        <f>$F$70</f>
        <v>1.3315118604223963E-2</v>
      </c>
    </row>
    <row r="2685" spans="2:3" x14ac:dyDescent="0.25">
      <c r="B2685">
        <v>36.4</v>
      </c>
      <c r="C2685">
        <f>$F$70</f>
        <v>1.3315118604223963E-2</v>
      </c>
    </row>
    <row r="2686" spans="2:3" x14ac:dyDescent="0.25">
      <c r="B2686">
        <v>36.4</v>
      </c>
      <c r="C2686">
        <f>1E-200</f>
        <v>9.9999999999999998E-201</v>
      </c>
    </row>
    <row r="2687" spans="2:3" x14ac:dyDescent="0.25">
      <c r="B2687">
        <v>36.6</v>
      </c>
      <c r="C2687">
        <f>1E-200</f>
        <v>9.9999999999999998E-201</v>
      </c>
    </row>
    <row r="2688" spans="2:3" x14ac:dyDescent="0.25">
      <c r="B2688">
        <v>36.6</v>
      </c>
      <c r="C2688">
        <f>$F$71</f>
        <v>1.2235514393070579E-2</v>
      </c>
    </row>
    <row r="2689" spans="2:3" x14ac:dyDescent="0.25">
      <c r="B2689">
        <v>37</v>
      </c>
      <c r="C2689">
        <f>$F$71</f>
        <v>1.2235514393070579E-2</v>
      </c>
    </row>
    <row r="2690" spans="2:3" x14ac:dyDescent="0.25">
      <c r="B2690">
        <v>37.4</v>
      </c>
      <c r="C2690">
        <f>$F$71</f>
        <v>1.2235514393070579E-2</v>
      </c>
    </row>
    <row r="2691" spans="2:3" x14ac:dyDescent="0.25">
      <c r="B2691">
        <v>37.4</v>
      </c>
      <c r="C2691">
        <f>1E-200</f>
        <v>9.9999999999999998E-201</v>
      </c>
    </row>
    <row r="2692" spans="2:3" x14ac:dyDescent="0.25">
      <c r="B2692">
        <v>37.6</v>
      </c>
      <c r="C2692">
        <f>1E-200</f>
        <v>9.9999999999999998E-201</v>
      </c>
    </row>
    <row r="2693" spans="2:3" x14ac:dyDescent="0.25">
      <c r="B2693">
        <v>37.6</v>
      </c>
      <c r="C2693">
        <f>$F$72</f>
        <v>1.122125464732926E-2</v>
      </c>
    </row>
    <row r="2694" spans="2:3" x14ac:dyDescent="0.25">
      <c r="B2694">
        <v>38</v>
      </c>
      <c r="C2694">
        <f>$F$72</f>
        <v>1.122125464732926E-2</v>
      </c>
    </row>
    <row r="2695" spans="2:3" x14ac:dyDescent="0.25">
      <c r="B2695">
        <v>38.4</v>
      </c>
      <c r="C2695">
        <f>$F$72</f>
        <v>1.122125464732926E-2</v>
      </c>
    </row>
    <row r="2696" spans="2:3" x14ac:dyDescent="0.25">
      <c r="B2696">
        <v>38.4</v>
      </c>
      <c r="C2696">
        <f>1E-200</f>
        <v>9.9999999999999998E-201</v>
      </c>
    </row>
    <row r="2697" spans="2:3" x14ac:dyDescent="0.25">
      <c r="B2697">
        <v>38.6</v>
      </c>
      <c r="C2697">
        <f>1E-200</f>
        <v>9.9999999999999998E-201</v>
      </c>
    </row>
    <row r="2698" spans="2:3" x14ac:dyDescent="0.25">
      <c r="B2698">
        <v>38.6</v>
      </c>
      <c r="C2698">
        <f>$F$73</f>
        <v>1.0271763869478256E-2</v>
      </c>
    </row>
    <row r="2699" spans="2:3" x14ac:dyDescent="0.25">
      <c r="B2699">
        <v>39</v>
      </c>
      <c r="C2699">
        <f>$F$73</f>
        <v>1.0271763869478256E-2</v>
      </c>
    </row>
    <row r="2700" spans="2:3" x14ac:dyDescent="0.25">
      <c r="B2700">
        <v>39.4</v>
      </c>
      <c r="C2700">
        <f>$F$73</f>
        <v>1.0271763869478256E-2</v>
      </c>
    </row>
    <row r="2701" spans="2:3" x14ac:dyDescent="0.25">
      <c r="B2701">
        <v>39.4</v>
      </c>
      <c r="C2701">
        <f>1E-200</f>
        <v>9.9999999999999998E-201</v>
      </c>
    </row>
    <row r="2702" spans="2:3" x14ac:dyDescent="0.25">
      <c r="B2702">
        <v>39.6</v>
      </c>
      <c r="C2702">
        <f>1E-200</f>
        <v>9.9999999999999998E-201</v>
      </c>
    </row>
    <row r="2703" spans="2:3" x14ac:dyDescent="0.25">
      <c r="B2703">
        <v>39.6</v>
      </c>
      <c r="C2703">
        <f>$F$74</f>
        <v>9.3858242357356403E-3</v>
      </c>
    </row>
    <row r="2704" spans="2:3" x14ac:dyDescent="0.25">
      <c r="B2704">
        <v>40</v>
      </c>
      <c r="C2704">
        <f>$F$74</f>
        <v>9.3858242357356403E-3</v>
      </c>
    </row>
    <row r="2705" spans="2:3" x14ac:dyDescent="0.25">
      <c r="B2705">
        <v>40.4</v>
      </c>
      <c r="C2705">
        <f>$F$74</f>
        <v>9.3858242357356403E-3</v>
      </c>
    </row>
    <row r="2706" spans="2:3" x14ac:dyDescent="0.25">
      <c r="B2706">
        <v>40.4</v>
      </c>
      <c r="C2706">
        <f>1E-200</f>
        <v>9.9999999999999998E-201</v>
      </c>
    </row>
    <row r="2707" spans="2:3" x14ac:dyDescent="0.25">
      <c r="B2707">
        <v>40.6</v>
      </c>
      <c r="C2707">
        <f>1E-200</f>
        <v>9.9999999999999998E-201</v>
      </c>
    </row>
    <row r="2708" spans="2:3" x14ac:dyDescent="0.25">
      <c r="B2708">
        <v>40.6</v>
      </c>
      <c r="C2708">
        <f>$F$75</f>
        <v>8.5617030833298191E-3</v>
      </c>
    </row>
    <row r="2709" spans="2:3" x14ac:dyDescent="0.25">
      <c r="B2709">
        <v>41</v>
      </c>
      <c r="C2709">
        <f>$F$75</f>
        <v>8.5617030833298191E-3</v>
      </c>
    </row>
    <row r="2710" spans="2:3" x14ac:dyDescent="0.25">
      <c r="B2710">
        <v>41.4</v>
      </c>
      <c r="C2710">
        <f>$F$75</f>
        <v>8.5617030833298191E-3</v>
      </c>
    </row>
    <row r="2711" spans="2:3" x14ac:dyDescent="0.25">
      <c r="B2711">
        <v>41.4</v>
      </c>
      <c r="C2711">
        <f>1E-200</f>
        <v>9.9999999999999998E-201</v>
      </c>
    </row>
    <row r="2712" spans="2:3" x14ac:dyDescent="0.25">
      <c r="B2712">
        <v>41.6</v>
      </c>
      <c r="C2712">
        <f>1E-200</f>
        <v>9.9999999999999998E-201</v>
      </c>
    </row>
    <row r="2713" spans="2:3" x14ac:dyDescent="0.25">
      <c r="B2713">
        <v>41.6</v>
      </c>
      <c r="C2713">
        <f>$F$76</f>
        <v>7.7972653080324861E-3</v>
      </c>
    </row>
    <row r="2714" spans="2:3" x14ac:dyDescent="0.25">
      <c r="B2714">
        <v>42</v>
      </c>
      <c r="C2714">
        <f>$F$76</f>
        <v>7.7972653080324861E-3</v>
      </c>
    </row>
    <row r="2715" spans="2:3" x14ac:dyDescent="0.25">
      <c r="B2715">
        <v>42.4</v>
      </c>
      <c r="C2715">
        <f>$F$76</f>
        <v>7.7972653080324861E-3</v>
      </c>
    </row>
    <row r="2716" spans="2:3" x14ac:dyDescent="0.25">
      <c r="B2716">
        <v>42.4</v>
      </c>
      <c r="C2716">
        <f>1E-200</f>
        <v>9.9999999999999998E-201</v>
      </c>
    </row>
    <row r="2717" spans="2:3" x14ac:dyDescent="0.25">
      <c r="B2717">
        <v>42.6</v>
      </c>
      <c r="C2717">
        <f>1E-200</f>
        <v>9.9999999999999998E-201</v>
      </c>
    </row>
    <row r="2718" spans="2:3" x14ac:dyDescent="0.25">
      <c r="B2718">
        <v>42.6</v>
      </c>
      <c r="C2718">
        <f>$F$77</f>
        <v>7.0900714777689666E-3</v>
      </c>
    </row>
    <row r="2719" spans="2:3" x14ac:dyDescent="0.25">
      <c r="B2719">
        <v>43</v>
      </c>
      <c r="C2719">
        <f>$F$77</f>
        <v>7.0900714777689666E-3</v>
      </c>
    </row>
    <row r="2720" spans="2:3" x14ac:dyDescent="0.25">
      <c r="B2720">
        <v>43.4</v>
      </c>
      <c r="C2720">
        <f>$F$77</f>
        <v>7.0900714777689666E-3</v>
      </c>
    </row>
    <row r="2721" spans="2:3" x14ac:dyDescent="0.25">
      <c r="B2721">
        <v>43.4</v>
      </c>
      <c r="C2721">
        <f>1E-200</f>
        <v>9.9999999999999998E-201</v>
      </c>
    </row>
    <row r="2722" spans="2:3" x14ac:dyDescent="0.25">
      <c r="B2722">
        <v>43.6</v>
      </c>
      <c r="C2722">
        <f>1E-200</f>
        <v>9.9999999999999998E-201</v>
      </c>
    </row>
    <row r="2723" spans="2:3" x14ac:dyDescent="0.25">
      <c r="B2723">
        <v>43.6</v>
      </c>
      <c r="C2723">
        <f>$F$78</f>
        <v>6.4374626258379974E-3</v>
      </c>
    </row>
    <row r="2724" spans="2:3" x14ac:dyDescent="0.25">
      <c r="B2724">
        <v>44</v>
      </c>
      <c r="C2724">
        <f>$F$78</f>
        <v>6.4374626258379974E-3</v>
      </c>
    </row>
    <row r="2725" spans="2:3" x14ac:dyDescent="0.25">
      <c r="B2725">
        <v>44.4</v>
      </c>
      <c r="C2725">
        <f>$F$78</f>
        <v>6.4374626258379974E-3</v>
      </c>
    </row>
    <row r="2726" spans="2:3" x14ac:dyDescent="0.25">
      <c r="B2726">
        <v>44.4</v>
      </c>
      <c r="C2726">
        <f>1E-200</f>
        <v>9.9999999999999998E-201</v>
      </c>
    </row>
    <row r="2727" spans="2:3" x14ac:dyDescent="0.25">
      <c r="B2727">
        <v>44.6</v>
      </c>
      <c r="C2727">
        <f>1E-200</f>
        <v>9.9999999999999998E-201</v>
      </c>
    </row>
    <row r="2728" spans="2:3" x14ac:dyDescent="0.25">
      <c r="B2728">
        <v>44.6</v>
      </c>
      <c r="C2728">
        <f>$F$79</f>
        <v>5.8366327807597429E-3</v>
      </c>
    </row>
    <row r="2729" spans="2:3" x14ac:dyDescent="0.25">
      <c r="B2729">
        <v>45</v>
      </c>
      <c r="C2729">
        <f>$F$79</f>
        <v>5.8366327807597429E-3</v>
      </c>
    </row>
    <row r="2730" spans="2:3" x14ac:dyDescent="0.25">
      <c r="B2730">
        <v>45.4</v>
      </c>
      <c r="C2730">
        <f>$F$79</f>
        <v>5.8366327807597429E-3</v>
      </c>
    </row>
    <row r="2731" spans="2:3" x14ac:dyDescent="0.25">
      <c r="B2731">
        <v>45.4</v>
      </c>
      <c r="C2731">
        <f>1E-200</f>
        <v>9.9999999999999998E-201</v>
      </c>
    </row>
    <row r="2732" spans="2:3" x14ac:dyDescent="0.25">
      <c r="B2732">
        <v>45.6</v>
      </c>
      <c r="C2732">
        <f>1E-200</f>
        <v>9.9999999999999998E-201</v>
      </c>
    </row>
    <row r="2733" spans="2:3" x14ac:dyDescent="0.25">
      <c r="B2733">
        <v>45.6</v>
      </c>
      <c r="C2733">
        <f>$F$80</f>
        <v>5.2846903330140416E-3</v>
      </c>
    </row>
    <row r="2734" spans="2:3" x14ac:dyDescent="0.25">
      <c r="B2734">
        <v>46</v>
      </c>
      <c r="C2734">
        <f>$F$80</f>
        <v>5.2846903330140416E-3</v>
      </c>
    </row>
    <row r="2735" spans="2:3" x14ac:dyDescent="0.25">
      <c r="B2735">
        <v>46.4</v>
      </c>
      <c r="C2735">
        <f>$F$80</f>
        <v>5.2846903330140416E-3</v>
      </c>
    </row>
    <row r="2736" spans="2:3" x14ac:dyDescent="0.25">
      <c r="B2736">
        <v>46.4</v>
      </c>
      <c r="C2736">
        <f>1E-200</f>
        <v>9.9999999999999998E-201</v>
      </c>
    </row>
    <row r="2737" spans="2:3" x14ac:dyDescent="0.25">
      <c r="B2737">
        <v>46.6</v>
      </c>
      <c r="C2737">
        <f>1E-200</f>
        <v>9.9999999999999998E-201</v>
      </c>
    </row>
    <row r="2738" spans="2:3" x14ac:dyDescent="0.25">
      <c r="B2738">
        <v>46.6</v>
      </c>
      <c r="C2738">
        <f>$F$81</f>
        <v>4.7787093436829631E-3</v>
      </c>
    </row>
    <row r="2739" spans="2:3" x14ac:dyDescent="0.25">
      <c r="B2739">
        <v>47</v>
      </c>
      <c r="C2739">
        <f>$F$81</f>
        <v>4.7787093436829631E-3</v>
      </c>
    </row>
    <row r="2740" spans="2:3" x14ac:dyDescent="0.25">
      <c r="B2740">
        <v>47.4</v>
      </c>
      <c r="C2740">
        <f>$F$81</f>
        <v>4.7787093436829631E-3</v>
      </c>
    </row>
    <row r="2741" spans="2:3" x14ac:dyDescent="0.25">
      <c r="B2741">
        <v>47.4</v>
      </c>
      <c r="C2741">
        <f>1E-200</f>
        <v>9.9999999999999998E-201</v>
      </c>
    </row>
    <row r="2742" spans="2:3" x14ac:dyDescent="0.25">
      <c r="B2742">
        <v>47.6</v>
      </c>
      <c r="C2742">
        <f>1E-200</f>
        <v>9.9999999999999998E-201</v>
      </c>
    </row>
    <row r="2743" spans="2:3" x14ac:dyDescent="0.25">
      <c r="B2743">
        <v>47.6</v>
      </c>
      <c r="C2743">
        <f>$F$82</f>
        <v>4.3157718760136188E-3</v>
      </c>
    </row>
    <row r="2744" spans="2:3" x14ac:dyDescent="0.25">
      <c r="B2744">
        <v>48</v>
      </c>
      <c r="C2744">
        <f>$F$82</f>
        <v>4.3157718760136188E-3</v>
      </c>
    </row>
    <row r="2745" spans="2:3" x14ac:dyDescent="0.25">
      <c r="B2745">
        <v>48.4</v>
      </c>
      <c r="C2745">
        <f>$F$82</f>
        <v>4.3157718760136188E-3</v>
      </c>
    </row>
    <row r="2746" spans="2:3" x14ac:dyDescent="0.25">
      <c r="B2746">
        <v>48.4</v>
      </c>
      <c r="C2746">
        <f>1E-200</f>
        <v>9.9999999999999998E-201</v>
      </c>
    </row>
    <row r="2747" spans="2:3" x14ac:dyDescent="0.25">
      <c r="B2747">
        <v>48.6</v>
      </c>
      <c r="C2747">
        <f>1E-200</f>
        <v>9.9999999999999998E-201</v>
      </c>
    </row>
    <row r="2748" spans="2:3" x14ac:dyDescent="0.25">
      <c r="B2748">
        <v>48.6</v>
      </c>
      <c r="C2748">
        <f>$F$83</f>
        <v>3.8930023861184493E-3</v>
      </c>
    </row>
    <row r="2749" spans="2:3" x14ac:dyDescent="0.25">
      <c r="B2749">
        <v>49</v>
      </c>
      <c r="C2749">
        <f>$F$83</f>
        <v>3.8930023861184493E-3</v>
      </c>
    </row>
    <row r="2750" spans="2:3" x14ac:dyDescent="0.25">
      <c r="B2750">
        <v>49.4</v>
      </c>
      <c r="C2750">
        <f>$F$83</f>
        <v>3.8930023861184493E-3</v>
      </c>
    </row>
    <row r="2751" spans="2:3" x14ac:dyDescent="0.25">
      <c r="B2751">
        <v>49.4</v>
      </c>
      <c r="C2751">
        <f>1E-200</f>
        <v>9.9999999999999998E-201</v>
      </c>
    </row>
    <row r="2752" spans="2:3" x14ac:dyDescent="0.25">
      <c r="B2752">
        <v>49.6</v>
      </c>
      <c r="C2752">
        <f>1E-200</f>
        <v>9.9999999999999998E-201</v>
      </c>
    </row>
    <row r="2753" spans="2:3" x14ac:dyDescent="0.25">
      <c r="B2753">
        <v>49.6</v>
      </c>
      <c r="C2753">
        <f>$F$84</f>
        <v>3.5075951498926283E-3</v>
      </c>
    </row>
    <row r="2754" spans="2:3" x14ac:dyDescent="0.25">
      <c r="B2754">
        <v>50</v>
      </c>
      <c r="C2754">
        <f>$F$84</f>
        <v>3.5075951498926283E-3</v>
      </c>
    </row>
    <row r="2755" spans="2:3" x14ac:dyDescent="0.25">
      <c r="B2755">
        <v>50.4</v>
      </c>
      <c r="C2755">
        <f>$F$84</f>
        <v>3.5075951498926283E-3</v>
      </c>
    </row>
    <row r="2756" spans="2:3" x14ac:dyDescent="0.25">
      <c r="B2756">
        <v>50.4</v>
      </c>
      <c r="C2756">
        <f>1E-200</f>
        <v>9.9999999999999998E-201</v>
      </c>
    </row>
    <row r="2757" spans="2:3" x14ac:dyDescent="0.25">
      <c r="B2757">
        <v>50.6</v>
      </c>
      <c r="C2757">
        <f>1E-200</f>
        <v>9.9999999999999998E-201</v>
      </c>
    </row>
    <row r="2758" spans="2:3" x14ac:dyDescent="0.25">
      <c r="B2758">
        <v>50.6</v>
      </c>
      <c r="C2758">
        <f>$F$85</f>
        <v>3.1568356349034321E-3</v>
      </c>
    </row>
    <row r="2759" spans="2:3" x14ac:dyDescent="0.25">
      <c r="B2759">
        <v>51</v>
      </c>
      <c r="C2759">
        <f>$F$85</f>
        <v>3.1568356349034321E-3</v>
      </c>
    </row>
    <row r="2760" spans="2:3" x14ac:dyDescent="0.25">
      <c r="B2760">
        <v>51.4</v>
      </c>
      <c r="C2760">
        <f>$F$85</f>
        <v>3.1568356349034321E-3</v>
      </c>
    </row>
    <row r="2761" spans="2:3" x14ac:dyDescent="0.25">
      <c r="B2761">
        <v>51.4</v>
      </c>
      <c r="C2761">
        <f>1E-200</f>
        <v>9.9999999999999998E-201</v>
      </c>
    </row>
    <row r="2762" spans="2:3" x14ac:dyDescent="0.25">
      <c r="B2762">
        <v>51.6</v>
      </c>
      <c r="C2762">
        <f>1E-200</f>
        <v>9.9999999999999998E-201</v>
      </c>
    </row>
    <row r="2763" spans="2:3" x14ac:dyDescent="0.25">
      <c r="B2763">
        <v>51.6</v>
      </c>
      <c r="C2763">
        <f>$F$86</f>
        <v>2.8381166525334178E-3</v>
      </c>
    </row>
    <row r="2764" spans="2:3" x14ac:dyDescent="0.25">
      <c r="B2764">
        <v>52</v>
      </c>
      <c r="C2764">
        <f>$F$86</f>
        <v>2.8381166525334178E-3</v>
      </c>
    </row>
    <row r="2765" spans="2:3" x14ac:dyDescent="0.25">
      <c r="B2765">
        <v>52.4</v>
      </c>
      <c r="C2765">
        <f>$F$86</f>
        <v>2.8381166525334178E-3</v>
      </c>
    </row>
    <row r="2766" spans="2:3" x14ac:dyDescent="0.25">
      <c r="B2766">
        <v>52.4</v>
      </c>
      <c r="C2766">
        <f>1E-200</f>
        <v>9.9999999999999998E-201</v>
      </c>
    </row>
    <row r="2767" spans="2:3" x14ac:dyDescent="0.25">
      <c r="B2767">
        <v>52.6</v>
      </c>
      <c r="C2767">
        <f>1E-200</f>
        <v>9.9999999999999998E-201</v>
      </c>
    </row>
    <row r="2768" spans="2:3" x14ac:dyDescent="0.25">
      <c r="B2768">
        <v>52.6</v>
      </c>
      <c r="C2768">
        <f>$F$87</f>
        <v>2.5489500501997275E-3</v>
      </c>
    </row>
    <row r="2769" spans="2:3" x14ac:dyDescent="0.25">
      <c r="B2769">
        <v>53</v>
      </c>
      <c r="C2769">
        <f>$F$87</f>
        <v>2.5489500501997275E-3</v>
      </c>
    </row>
    <row r="2770" spans="2:3" x14ac:dyDescent="0.25">
      <c r="B2770">
        <v>53.4</v>
      </c>
      <c r="C2770">
        <f>$F$87</f>
        <v>2.5489500501997275E-3</v>
      </c>
    </row>
    <row r="2771" spans="2:3" x14ac:dyDescent="0.25">
      <c r="B2771">
        <v>53.4</v>
      </c>
      <c r="C2771">
        <f>1E-200</f>
        <v>9.9999999999999998E-201</v>
      </c>
    </row>
    <row r="2772" spans="2:3" x14ac:dyDescent="0.25">
      <c r="B2772">
        <v>53.6</v>
      </c>
      <c r="C2772">
        <f>1E-200</f>
        <v>9.9999999999999998E-201</v>
      </c>
    </row>
    <row r="2773" spans="2:3" x14ac:dyDescent="0.25">
      <c r="B2773">
        <v>53.6</v>
      </c>
      <c r="C2773">
        <f>$F$88</f>
        <v>2.2869746283736836E-3</v>
      </c>
    </row>
    <row r="2774" spans="2:3" x14ac:dyDescent="0.25">
      <c r="B2774">
        <v>54</v>
      </c>
      <c r="C2774">
        <f>$F$88</f>
        <v>2.2869746283736836E-3</v>
      </c>
    </row>
    <row r="2775" spans="2:3" x14ac:dyDescent="0.25">
      <c r="B2775">
        <v>54.4</v>
      </c>
      <c r="C2775">
        <f>$F$88</f>
        <v>2.2869746283736836E-3</v>
      </c>
    </row>
    <row r="2776" spans="2:3" x14ac:dyDescent="0.25">
      <c r="B2776">
        <v>54.4</v>
      </c>
      <c r="C2776">
        <f>1E-200</f>
        <v>9.9999999999999998E-201</v>
      </c>
    </row>
    <row r="2777" spans="2:3" x14ac:dyDescent="0.25">
      <c r="B2777">
        <v>54.6</v>
      </c>
      <c r="C2777">
        <f>1E-200</f>
        <v>9.9999999999999998E-201</v>
      </c>
    </row>
    <row r="2778" spans="2:3" x14ac:dyDescent="0.25">
      <c r="B2778">
        <v>54.6</v>
      </c>
      <c r="C2778">
        <f>$F$89</f>
        <v>2.0499608941604297E-3</v>
      </c>
    </row>
    <row r="2779" spans="2:3" x14ac:dyDescent="0.25">
      <c r="B2779">
        <v>55</v>
      </c>
      <c r="C2779">
        <f>$F$89</f>
        <v>2.0499608941604297E-3</v>
      </c>
    </row>
    <row r="2780" spans="2:3" x14ac:dyDescent="0.25">
      <c r="B2780">
        <v>55.4</v>
      </c>
      <c r="C2780">
        <f>$F$89</f>
        <v>2.0499608941604297E-3</v>
      </c>
    </row>
    <row r="2781" spans="2:3" x14ac:dyDescent="0.25">
      <c r="B2781">
        <v>55.4</v>
      </c>
      <c r="C2781">
        <f>1E-200</f>
        <v>9.9999999999999998E-201</v>
      </c>
    </row>
    <row r="2782" spans="2:3" x14ac:dyDescent="0.25">
      <c r="B2782">
        <v>55.6</v>
      </c>
      <c r="C2782">
        <f>1E-200</f>
        <v>9.9999999999999998E-201</v>
      </c>
    </row>
    <row r="2783" spans="2:3" x14ac:dyDescent="0.25">
      <c r="B2783">
        <v>55.6</v>
      </c>
      <c r="C2783">
        <f>$F$90</f>
        <v>1.8358131936097033E-3</v>
      </c>
    </row>
    <row r="2784" spans="2:3" x14ac:dyDescent="0.25">
      <c r="B2784">
        <v>56</v>
      </c>
      <c r="C2784">
        <f>$F$90</f>
        <v>1.8358131936097033E-3</v>
      </c>
    </row>
    <row r="2785" spans="2:3" x14ac:dyDescent="0.25">
      <c r="B2785">
        <v>56.4</v>
      </c>
      <c r="C2785">
        <f>$F$90</f>
        <v>1.8358131936097033E-3</v>
      </c>
    </row>
    <row r="2786" spans="2:3" x14ac:dyDescent="0.25">
      <c r="B2786">
        <v>56.4</v>
      </c>
      <c r="C2786">
        <f>1E-200</f>
        <v>9.9999999999999998E-201</v>
      </c>
    </row>
    <row r="2787" spans="2:3" x14ac:dyDescent="0.25">
      <c r="B2787">
        <v>56.6</v>
      </c>
      <c r="C2787">
        <f>1E-200</f>
        <v>9.9999999999999998E-201</v>
      </c>
    </row>
    <row r="2788" spans="2:3" x14ac:dyDescent="0.25">
      <c r="B2788">
        <v>56.6</v>
      </c>
      <c r="C2788">
        <f>$F$91</f>
        <v>1.6425696995455707E-3</v>
      </c>
    </row>
    <row r="2789" spans="2:3" x14ac:dyDescent="0.25">
      <c r="B2789">
        <v>57</v>
      </c>
      <c r="C2789">
        <f>$F$91</f>
        <v>1.6425696995455707E-3</v>
      </c>
    </row>
    <row r="2790" spans="2:3" x14ac:dyDescent="0.25">
      <c r="B2790">
        <v>57.4</v>
      </c>
      <c r="C2790">
        <f>$F$91</f>
        <v>1.6425696995455707E-3</v>
      </c>
    </row>
    <row r="2791" spans="2:3" x14ac:dyDescent="0.25">
      <c r="B2791">
        <v>57.4</v>
      </c>
      <c r="C2791">
        <f>1E-200</f>
        <v>9.9999999999999998E-201</v>
      </c>
    </row>
    <row r="2792" spans="2:3" x14ac:dyDescent="0.25">
      <c r="B2792">
        <v>57.6</v>
      </c>
      <c r="C2792">
        <f>1E-200</f>
        <v>9.9999999999999998E-201</v>
      </c>
    </row>
    <row r="2793" spans="2:3" x14ac:dyDescent="0.25">
      <c r="B2793">
        <v>57.6</v>
      </c>
      <c r="C2793">
        <f>$F$92</f>
        <v>1.4684006710592445E-3</v>
      </c>
    </row>
    <row r="2794" spans="2:3" x14ac:dyDescent="0.25">
      <c r="B2794">
        <v>58</v>
      </c>
      <c r="C2794">
        <f>$F$92</f>
        <v>1.4684006710592445E-3</v>
      </c>
    </row>
    <row r="2795" spans="2:3" x14ac:dyDescent="0.25">
      <c r="B2795">
        <v>58.4</v>
      </c>
      <c r="C2795">
        <f>$F$92</f>
        <v>1.4684006710592445E-3</v>
      </c>
    </row>
    <row r="2796" spans="2:3" x14ac:dyDescent="0.25">
      <c r="B2796">
        <v>58.4</v>
      </c>
      <c r="C2796">
        <f>1E-200</f>
        <v>9.9999999999999998E-201</v>
      </c>
    </row>
    <row r="2797" spans="2:3" x14ac:dyDescent="0.25">
      <c r="B2797">
        <v>58.6</v>
      </c>
      <c r="C2797">
        <f>1E-200</f>
        <v>9.9999999999999998E-201</v>
      </c>
    </row>
    <row r="2798" spans="2:3" x14ac:dyDescent="0.25">
      <c r="B2798">
        <v>58.6</v>
      </c>
      <c r="C2798">
        <f>$F$93</f>
        <v>1.3116053451665E-3</v>
      </c>
    </row>
    <row r="2799" spans="2:3" x14ac:dyDescent="0.25">
      <c r="B2799">
        <v>59</v>
      </c>
      <c r="C2799">
        <f>$F$93</f>
        <v>1.3116053451665E-3</v>
      </c>
    </row>
    <row r="2800" spans="2:3" x14ac:dyDescent="0.25">
      <c r="B2800">
        <v>59.4</v>
      </c>
      <c r="C2800">
        <f>$F$93</f>
        <v>1.3116053451665E-3</v>
      </c>
    </row>
    <row r="2801" spans="2:3" x14ac:dyDescent="0.25">
      <c r="B2801">
        <v>59.4</v>
      </c>
      <c r="C2801">
        <f>1E-200</f>
        <v>9.9999999999999998E-201</v>
      </c>
    </row>
    <row r="2802" spans="2:3" x14ac:dyDescent="0.25">
      <c r="B2802">
        <v>59.6</v>
      </c>
      <c r="C2802">
        <f>1E-200</f>
        <v>9.9999999999999998E-201</v>
      </c>
    </row>
    <row r="2803" spans="2:3" x14ac:dyDescent="0.25">
      <c r="B2803">
        <v>59.6</v>
      </c>
      <c r="C2803">
        <f>$F$94</f>
        <v>1.1706077705611051E-3</v>
      </c>
    </row>
    <row r="2804" spans="2:3" x14ac:dyDescent="0.25">
      <c r="B2804">
        <v>60</v>
      </c>
      <c r="C2804">
        <f>$F$94</f>
        <v>1.1706077705611051E-3</v>
      </c>
    </row>
    <row r="2805" spans="2:3" x14ac:dyDescent="0.25">
      <c r="B2805">
        <v>60.4</v>
      </c>
      <c r="C2805">
        <f>$F$94</f>
        <v>1.1706077705611051E-3</v>
      </c>
    </row>
    <row r="2806" spans="2:3" x14ac:dyDescent="0.25">
      <c r="B2806">
        <v>60.4</v>
      </c>
      <c r="C2806">
        <f>1E-200</f>
        <v>9.9999999999999998E-201</v>
      </c>
    </row>
    <row r="2807" spans="2:3" x14ac:dyDescent="0.25">
      <c r="B2807">
        <v>60.6</v>
      </c>
      <c r="C2807">
        <f>1E-200</f>
        <v>9.9999999999999998E-201</v>
      </c>
    </row>
    <row r="2808" spans="2:3" x14ac:dyDescent="0.25">
      <c r="B2808">
        <v>60.6</v>
      </c>
      <c r="C2808">
        <f>$F$95</f>
        <v>1.0439518478445597E-3</v>
      </c>
    </row>
    <row r="2809" spans="2:3" x14ac:dyDescent="0.25">
      <c r="B2809">
        <v>61</v>
      </c>
      <c r="C2809">
        <f>$F$95</f>
        <v>1.0439518478445597E-3</v>
      </c>
    </row>
    <row r="2810" spans="2:3" x14ac:dyDescent="0.25">
      <c r="B2810">
        <v>61.4</v>
      </c>
      <c r="C2810">
        <f>$F$95</f>
        <v>1.0439518478445597E-3</v>
      </c>
    </row>
    <row r="2811" spans="2:3" x14ac:dyDescent="0.25">
      <c r="B2811">
        <v>61.4</v>
      </c>
      <c r="C2811">
        <f>1E-200</f>
        <v>9.9999999999999998E-201</v>
      </c>
    </row>
    <row r="2812" spans="2:3" x14ac:dyDescent="0.25">
      <c r="B2812">
        <v>61.6</v>
      </c>
      <c r="C2812">
        <f>1E-200</f>
        <v>9.9999999999999998E-201</v>
      </c>
    </row>
    <row r="2813" spans="2:3" x14ac:dyDescent="0.25">
      <c r="B2813">
        <v>61.6</v>
      </c>
      <c r="C2813">
        <f>$F$96</f>
        <v>9.3029579989389877E-4</v>
      </c>
    </row>
    <row r="2814" spans="2:3" x14ac:dyDescent="0.25">
      <c r="B2814">
        <v>62</v>
      </c>
      <c r="C2814">
        <f>$F$96</f>
        <v>9.3029579989389877E-4</v>
      </c>
    </row>
    <row r="2815" spans="2:3" x14ac:dyDescent="0.25">
      <c r="B2815">
        <v>62.4</v>
      </c>
      <c r="C2815">
        <f>$F$96</f>
        <v>9.3029579989389877E-4</v>
      </c>
    </row>
    <row r="2816" spans="2:3" x14ac:dyDescent="0.25">
      <c r="B2816">
        <v>62.4</v>
      </c>
      <c r="C2816">
        <f>1E-200</f>
        <v>9.9999999999999998E-201</v>
      </c>
    </row>
    <row r="2817" spans="2:3" x14ac:dyDescent="0.25">
      <c r="B2817">
        <v>62.6</v>
      </c>
      <c r="C2817">
        <f>1E-200</f>
        <v>9.9999999999999998E-201</v>
      </c>
    </row>
    <row r="2818" spans="2:3" x14ac:dyDescent="0.25">
      <c r="B2818">
        <v>62.6</v>
      </c>
      <c r="C2818">
        <f>$F$97</f>
        <v>8.2840625990543426E-4</v>
      </c>
    </row>
    <row r="2819" spans="2:3" x14ac:dyDescent="0.25">
      <c r="B2819">
        <v>63</v>
      </c>
      <c r="C2819">
        <f>$F$97</f>
        <v>8.2840625990543426E-4</v>
      </c>
    </row>
    <row r="2820" spans="2:3" x14ac:dyDescent="0.25">
      <c r="B2820">
        <v>63.4</v>
      </c>
      <c r="C2820">
        <f>$F$97</f>
        <v>8.2840625990543426E-4</v>
      </c>
    </row>
    <row r="2821" spans="2:3" x14ac:dyDescent="0.25">
      <c r="B2821">
        <v>63.4</v>
      </c>
      <c r="C2821">
        <f>1E-200</f>
        <v>9.9999999999999998E-201</v>
      </c>
    </row>
    <row r="2822" spans="2:3" x14ac:dyDescent="0.25">
      <c r="B2822">
        <v>63.6</v>
      </c>
      <c r="C2822">
        <f>1E-200</f>
        <v>9.9999999999999998E-201</v>
      </c>
    </row>
    <row r="2823" spans="2:3" x14ac:dyDescent="0.25">
      <c r="B2823">
        <v>63.6</v>
      </c>
      <c r="C2823">
        <f>$F$98</f>
        <v>7.3715213283775949E-4</v>
      </c>
    </row>
    <row r="2824" spans="2:3" x14ac:dyDescent="0.25">
      <c r="B2824">
        <v>64</v>
      </c>
      <c r="C2824">
        <f>$F$98</f>
        <v>7.3715213283775949E-4</v>
      </c>
    </row>
    <row r="2825" spans="2:3" x14ac:dyDescent="0.25">
      <c r="B2825">
        <v>64.400000000000006</v>
      </c>
      <c r="C2825">
        <f>$F$98</f>
        <v>7.3715213283775949E-4</v>
      </c>
    </row>
    <row r="2826" spans="2:3" x14ac:dyDescent="0.25">
      <c r="B2826">
        <v>64.400000000000006</v>
      </c>
      <c r="C2826">
        <f>1E-200</f>
        <v>9.9999999999999998E-201</v>
      </c>
    </row>
    <row r="2827" spans="2:3" x14ac:dyDescent="0.25">
      <c r="B2827">
        <v>64.599999999999994</v>
      </c>
      <c r="C2827">
        <f>1E-200</f>
        <v>9.9999999999999998E-201</v>
      </c>
    </row>
    <row r="2828" spans="2:3" x14ac:dyDescent="0.25">
      <c r="B2828">
        <v>64.599999999999994</v>
      </c>
      <c r="C2828">
        <f>$F$99</f>
        <v>6.5549835812339641E-4</v>
      </c>
    </row>
    <row r="2829" spans="2:3" x14ac:dyDescent="0.25">
      <c r="B2829">
        <v>65</v>
      </c>
      <c r="C2829">
        <f>$F$99</f>
        <v>6.5549835812339641E-4</v>
      </c>
    </row>
    <row r="2830" spans="2:3" x14ac:dyDescent="0.25">
      <c r="B2830">
        <v>65.400000000000006</v>
      </c>
      <c r="C2830">
        <f>$F$99</f>
        <v>6.5549835812339641E-4</v>
      </c>
    </row>
    <row r="2831" spans="2:3" x14ac:dyDescent="0.25">
      <c r="B2831">
        <v>65.400000000000006</v>
      </c>
      <c r="C2831">
        <f>1E-200</f>
        <v>9.9999999999999998E-201</v>
      </c>
    </row>
    <row r="2832" spans="2:3" x14ac:dyDescent="0.25">
      <c r="B2832">
        <v>65.599999999999994</v>
      </c>
      <c r="C2832">
        <f>1E-200</f>
        <v>9.9999999999999998E-201</v>
      </c>
    </row>
    <row r="2833" spans="2:3" x14ac:dyDescent="0.25">
      <c r="B2833">
        <v>65.599999999999994</v>
      </c>
      <c r="C2833">
        <f>$F$100</f>
        <v>5.8249967733237096E-4</v>
      </c>
    </row>
    <row r="2834" spans="2:3" x14ac:dyDescent="0.25">
      <c r="B2834">
        <v>66</v>
      </c>
      <c r="C2834">
        <f>$F$100</f>
        <v>5.8249967733237096E-4</v>
      </c>
    </row>
    <row r="2835" spans="2:3" x14ac:dyDescent="0.25">
      <c r="B2835">
        <v>66.400000000000006</v>
      </c>
      <c r="C2835">
        <f>$F$100</f>
        <v>5.8249967733237096E-4</v>
      </c>
    </row>
    <row r="2836" spans="2:3" x14ac:dyDescent="0.25">
      <c r="B2836">
        <v>66.400000000000006</v>
      </c>
      <c r="C2836">
        <f>1E-200</f>
        <v>9.9999999999999998E-201</v>
      </c>
    </row>
    <row r="2837" spans="2:3" x14ac:dyDescent="0.25">
      <c r="B2837">
        <v>66.599999999999994</v>
      </c>
      <c r="C2837">
        <f>1E-200</f>
        <v>9.9999999999999998E-201</v>
      </c>
    </row>
    <row r="2838" spans="2:3" x14ac:dyDescent="0.25">
      <c r="B2838">
        <v>66.599999999999994</v>
      </c>
      <c r="C2838">
        <f>$F$101</f>
        <v>5.1729448957127389E-4</v>
      </c>
    </row>
    <row r="2839" spans="2:3" x14ac:dyDescent="0.25">
      <c r="B2839">
        <v>67</v>
      </c>
      <c r="C2839">
        <f>$F$101</f>
        <v>5.1729448957127389E-4</v>
      </c>
    </row>
    <row r="2840" spans="2:3" x14ac:dyDescent="0.25">
      <c r="B2840">
        <v>67.400000000000006</v>
      </c>
      <c r="C2840">
        <f>$F$101</f>
        <v>5.1729448957127389E-4</v>
      </c>
    </row>
    <row r="2841" spans="2:3" x14ac:dyDescent="0.25">
      <c r="B2841">
        <v>67.400000000000006</v>
      </c>
      <c r="C2841">
        <f>1E-200</f>
        <v>9.9999999999999998E-201</v>
      </c>
    </row>
    <row r="2842" spans="2:3" x14ac:dyDescent="0.25">
      <c r="B2842">
        <v>67.599999999999994</v>
      </c>
      <c r="C2842">
        <f>1E-200</f>
        <v>9.9999999999999998E-201</v>
      </c>
    </row>
    <row r="2843" spans="2:3" x14ac:dyDescent="0.25">
      <c r="B2843">
        <v>67.599999999999994</v>
      </c>
      <c r="C2843">
        <f>$F$102</f>
        <v>4.5909885949446672E-4</v>
      </c>
    </row>
    <row r="2844" spans="2:3" x14ac:dyDescent="0.25">
      <c r="B2844">
        <v>68</v>
      </c>
      <c r="C2844">
        <f>$F$102</f>
        <v>4.5909885949446672E-4</v>
      </c>
    </row>
    <row r="2845" spans="2:3" x14ac:dyDescent="0.25">
      <c r="B2845">
        <v>68.400000000000006</v>
      </c>
      <c r="C2845">
        <f>$F$102</f>
        <v>4.5909885949446672E-4</v>
      </c>
    </row>
    <row r="2846" spans="2:3" x14ac:dyDescent="0.25">
      <c r="B2846">
        <v>68.400000000000006</v>
      </c>
      <c r="C2846">
        <f>1E-200</f>
        <v>9.9999999999999998E-201</v>
      </c>
    </row>
    <row r="2847" spans="2:3" x14ac:dyDescent="0.25">
      <c r="B2847">
        <v>68.599999999999994</v>
      </c>
      <c r="C2847">
        <f>1E-200</f>
        <v>9.9999999999999998E-201</v>
      </c>
    </row>
    <row r="2848" spans="2:3" x14ac:dyDescent="0.25">
      <c r="B2848">
        <v>68.599999999999994</v>
      </c>
      <c r="C2848">
        <f>$F$103</f>
        <v>4.0720072755173753E-4</v>
      </c>
    </row>
    <row r="2849" spans="2:3" x14ac:dyDescent="0.25">
      <c r="B2849">
        <v>69</v>
      </c>
      <c r="C2849">
        <f>$F$103</f>
        <v>4.0720072755173753E-4</v>
      </c>
    </row>
    <row r="2850" spans="2:3" x14ac:dyDescent="0.25">
      <c r="B2850">
        <v>69.400000000000006</v>
      </c>
      <c r="C2850">
        <f>$F$103</f>
        <v>4.0720072755173753E-4</v>
      </c>
    </row>
    <row r="2851" spans="2:3" x14ac:dyDescent="0.25">
      <c r="B2851">
        <v>69.400000000000006</v>
      </c>
      <c r="C2851">
        <f>1E-200</f>
        <v>9.9999999999999998E-201</v>
      </c>
    </row>
    <row r="2852" spans="2:3" x14ac:dyDescent="0.25">
      <c r="B2852">
        <v>69.599999999999994</v>
      </c>
      <c r="C2852">
        <f>1E-200</f>
        <v>9.9999999999999998E-201</v>
      </c>
    </row>
    <row r="2853" spans="2:3" x14ac:dyDescent="0.25">
      <c r="B2853">
        <v>69.599999999999994</v>
      </c>
      <c r="C2853">
        <f>$F$104</f>
        <v>3.6095435920824315E-4</v>
      </c>
    </row>
    <row r="2854" spans="2:3" x14ac:dyDescent="0.25">
      <c r="B2854">
        <v>70</v>
      </c>
      <c r="C2854">
        <f>$F$104</f>
        <v>3.6095435920824315E-4</v>
      </c>
    </row>
    <row r="2855" spans="2:3" x14ac:dyDescent="0.25">
      <c r="B2855">
        <v>70.400000000000006</v>
      </c>
      <c r="C2855">
        <f>$F$104</f>
        <v>3.6095435920824315E-4</v>
      </c>
    </row>
    <row r="2856" spans="2:3" x14ac:dyDescent="0.25">
      <c r="B2856">
        <v>70.400000000000006</v>
      </c>
      <c r="C2856">
        <f>1E-200</f>
        <v>9.9999999999999998E-201</v>
      </c>
    </row>
    <row r="2857" spans="2:3" x14ac:dyDescent="0.25">
      <c r="B2857">
        <v>70.599999999999994</v>
      </c>
      <c r="C2857">
        <f>1E-200</f>
        <v>9.9999999999999998E-201</v>
      </c>
    </row>
    <row r="2858" spans="2:3" x14ac:dyDescent="0.25">
      <c r="B2858">
        <v>70.599999999999994</v>
      </c>
      <c r="C2858">
        <f>$F$105</f>
        <v>3.1977505907332393E-4</v>
      </c>
    </row>
    <row r="2859" spans="2:3" x14ac:dyDescent="0.25">
      <c r="B2859">
        <v>71</v>
      </c>
      <c r="C2859">
        <f>$F$105</f>
        <v>3.1977505907332393E-4</v>
      </c>
    </row>
    <row r="2860" spans="2:3" x14ac:dyDescent="0.25">
      <c r="B2860">
        <v>71.400000000000006</v>
      </c>
      <c r="C2860">
        <f>$F$105</f>
        <v>3.1977505907332393E-4</v>
      </c>
    </row>
    <row r="2861" spans="2:3" x14ac:dyDescent="0.25">
      <c r="B2861">
        <v>71.400000000000006</v>
      </c>
      <c r="C2861">
        <f>1E-200</f>
        <v>9.9999999999999998E-201</v>
      </c>
    </row>
    <row r="2862" spans="2:3" x14ac:dyDescent="0.25">
      <c r="B2862">
        <v>71.599999999999994</v>
      </c>
      <c r="C2862">
        <f>1E-200</f>
        <v>9.9999999999999998E-201</v>
      </c>
    </row>
    <row r="2863" spans="2:3" x14ac:dyDescent="0.25">
      <c r="B2863">
        <v>71.599999999999994</v>
      </c>
      <c r="C2863">
        <f>$F$106</f>
        <v>2.8313416688774407E-4</v>
      </c>
    </row>
    <row r="2864" spans="2:3" x14ac:dyDescent="0.25">
      <c r="B2864">
        <v>72</v>
      </c>
      <c r="C2864">
        <f>$F$106</f>
        <v>2.8313416688774407E-4</v>
      </c>
    </row>
    <row r="2865" spans="2:3" x14ac:dyDescent="0.25">
      <c r="B2865">
        <v>72.400000000000006</v>
      </c>
      <c r="C2865">
        <f>$F$106</f>
        <v>2.8313416688774407E-4</v>
      </c>
    </row>
    <row r="2866" spans="2:3" x14ac:dyDescent="0.25">
      <c r="B2866">
        <v>72.400000000000006</v>
      </c>
      <c r="C2866">
        <f>1E-200</f>
        <v>9.9999999999999998E-201</v>
      </c>
    </row>
    <row r="2867" spans="2:3" x14ac:dyDescent="0.25">
      <c r="B2867">
        <v>72.599999999999994</v>
      </c>
      <c r="C2867">
        <f>1E-200</f>
        <v>9.9999999999999998E-201</v>
      </c>
    </row>
    <row r="2868" spans="2:3" x14ac:dyDescent="0.25">
      <c r="B2868">
        <v>72.599999999999994</v>
      </c>
      <c r="C2868">
        <f>$F$107</f>
        <v>2.5055434494458684E-4</v>
      </c>
    </row>
    <row r="2869" spans="2:3" x14ac:dyDescent="0.25">
      <c r="B2869">
        <v>73</v>
      </c>
      <c r="C2869">
        <f>$F$107</f>
        <v>2.5055434494458684E-4</v>
      </c>
    </row>
    <row r="2870" spans="2:3" x14ac:dyDescent="0.25">
      <c r="B2870">
        <v>73.400000000000006</v>
      </c>
      <c r="C2870">
        <f>$F$107</f>
        <v>2.5055434494458684E-4</v>
      </c>
    </row>
    <row r="2871" spans="2:3" x14ac:dyDescent="0.25">
      <c r="B2871">
        <v>73.400000000000006</v>
      </c>
      <c r="C2871">
        <f>1E-200</f>
        <v>9.9999999999999998E-201</v>
      </c>
    </row>
    <row r="2872" spans="2:3" x14ac:dyDescent="0.25">
      <c r="B2872">
        <v>73.599999999999994</v>
      </c>
      <c r="C2872">
        <f>1E-200</f>
        <v>9.9999999999999998E-201</v>
      </c>
    </row>
    <row r="2873" spans="2:3" x14ac:dyDescent="0.25">
      <c r="B2873">
        <v>73.599999999999994</v>
      </c>
      <c r="C2873">
        <f>$F$108</f>
        <v>2.2160516049485324E-4</v>
      </c>
    </row>
    <row r="2874" spans="2:3" x14ac:dyDescent="0.25">
      <c r="B2874">
        <v>74</v>
      </c>
      <c r="C2874">
        <f>$F$108</f>
        <v>2.2160516049485324E-4</v>
      </c>
    </row>
    <row r="2875" spans="2:3" x14ac:dyDescent="0.25">
      <c r="B2875">
        <v>74.400000000000006</v>
      </c>
      <c r="C2875">
        <f>$F$108</f>
        <v>2.2160516049485324E-4</v>
      </c>
    </row>
    <row r="2876" spans="2:3" x14ac:dyDescent="0.25">
      <c r="B2876">
        <v>74.400000000000006</v>
      </c>
      <c r="C2876">
        <f>1E-200</f>
        <v>9.9999999999999998E-201</v>
      </c>
    </row>
    <row r="2877" spans="2:3" x14ac:dyDescent="0.25">
      <c r="B2877">
        <v>74.599999999999994</v>
      </c>
      <c r="C2877">
        <f>1E-200</f>
        <v>9.9999999999999998E-201</v>
      </c>
    </row>
    <row r="2878" spans="2:3" x14ac:dyDescent="0.25">
      <c r="B2878">
        <v>74.599999999999994</v>
      </c>
      <c r="C2878">
        <f>$F$109</f>
        <v>1.9589896187743872E-4</v>
      </c>
    </row>
    <row r="2879" spans="2:3" x14ac:dyDescent="0.25">
      <c r="B2879">
        <v>75</v>
      </c>
      <c r="C2879">
        <f>$F$109</f>
        <v>1.9589896187743872E-4</v>
      </c>
    </row>
    <row r="2880" spans="2:3" x14ac:dyDescent="0.25">
      <c r="B2880">
        <v>75.400000000000006</v>
      </c>
      <c r="C2880">
        <f>$F$109</f>
        <v>1.9589896187743872E-4</v>
      </c>
    </row>
    <row r="2881" spans="2:3" x14ac:dyDescent="0.25">
      <c r="B2881">
        <v>75.400000000000006</v>
      </c>
      <c r="C2881">
        <f>1E-200</f>
        <v>9.9999999999999998E-201</v>
      </c>
    </row>
    <row r="2882" spans="2:3" x14ac:dyDescent="0.25">
      <c r="B2882">
        <v>75.599999999999994</v>
      </c>
      <c r="C2882">
        <f>1E-200</f>
        <v>9.9999999999999998E-201</v>
      </c>
    </row>
    <row r="2883" spans="2:3" x14ac:dyDescent="0.25">
      <c r="B2883">
        <v>75.599999999999994</v>
      </c>
      <c r="C2883">
        <f>$F$110</f>
        <v>1.73087043290443E-4</v>
      </c>
    </row>
    <row r="2884" spans="2:3" x14ac:dyDescent="0.25">
      <c r="B2884">
        <v>76</v>
      </c>
      <c r="C2884">
        <f>$F$110</f>
        <v>1.73087043290443E-4</v>
      </c>
    </row>
    <row r="2885" spans="2:3" x14ac:dyDescent="0.25">
      <c r="B2885">
        <v>76.400000000000006</v>
      </c>
      <c r="C2885">
        <f>$F$110</f>
        <v>1.73087043290443E-4</v>
      </c>
    </row>
    <row r="2886" spans="2:3" x14ac:dyDescent="0.25">
      <c r="B2886">
        <v>76.400000000000006</v>
      </c>
      <c r="C2886">
        <f>1E-200</f>
        <v>9.9999999999999998E-201</v>
      </c>
    </row>
    <row r="2887" spans="2:3" x14ac:dyDescent="0.25">
      <c r="B2887">
        <v>76.599999999999994</v>
      </c>
      <c r="C2887">
        <f>1E-200</f>
        <v>9.9999999999999998E-201</v>
      </c>
    </row>
    <row r="2888" spans="2:3" x14ac:dyDescent="0.25">
      <c r="B2888">
        <v>76.599999999999994</v>
      </c>
      <c r="C2888">
        <f>$F$111</f>
        <v>1.5285609017856583E-4</v>
      </c>
    </row>
    <row r="2889" spans="2:3" x14ac:dyDescent="0.25">
      <c r="B2889">
        <v>77</v>
      </c>
      <c r="C2889">
        <f>$F$111</f>
        <v>1.5285609017856583E-4</v>
      </c>
    </row>
    <row r="2890" spans="2:3" x14ac:dyDescent="0.25">
      <c r="B2890">
        <v>77.400000000000006</v>
      </c>
      <c r="C2890">
        <f>$F$111</f>
        <v>1.5285609017856583E-4</v>
      </c>
    </row>
    <row r="2891" spans="2:3" x14ac:dyDescent="0.25">
      <c r="B2891">
        <v>77.400000000000006</v>
      </c>
      <c r="C2891">
        <f>1E-200</f>
        <v>9.9999999999999998E-201</v>
      </c>
    </row>
    <row r="2892" spans="2:3" x14ac:dyDescent="0.25">
      <c r="B2892">
        <v>77.599999999999994</v>
      </c>
      <c r="C2892">
        <f>1E-200</f>
        <v>9.9999999999999998E-201</v>
      </c>
    </row>
    <row r="2893" spans="2:3" x14ac:dyDescent="0.25">
      <c r="B2893">
        <v>77.599999999999994</v>
      </c>
      <c r="C2893">
        <f>$F$112</f>
        <v>1.3492489498445615E-4</v>
      </c>
    </row>
    <row r="2894" spans="2:3" x14ac:dyDescent="0.25">
      <c r="B2894">
        <v>78</v>
      </c>
      <c r="C2894">
        <f>$F$112</f>
        <v>1.3492489498445615E-4</v>
      </c>
    </row>
    <row r="2895" spans="2:3" x14ac:dyDescent="0.25">
      <c r="B2895">
        <v>78.400000000000006</v>
      </c>
      <c r="C2895">
        <f>$F$112</f>
        <v>1.3492489498445615E-4</v>
      </c>
    </row>
    <row r="2896" spans="2:3" x14ac:dyDescent="0.25">
      <c r="B2896">
        <v>78.400000000000006</v>
      </c>
      <c r="C2896">
        <f>1E-200</f>
        <v>9.9999999999999998E-201</v>
      </c>
    </row>
    <row r="2897" spans="2:3" x14ac:dyDescent="0.25">
      <c r="B2897">
        <v>78.599999999999994</v>
      </c>
      <c r="C2897">
        <f>1E-200</f>
        <v>9.9999999999999998E-201</v>
      </c>
    </row>
    <row r="2898" spans="2:3" x14ac:dyDescent="0.25">
      <c r="B2898">
        <v>78.599999999999994</v>
      </c>
      <c r="C2898">
        <f>$F$113</f>
        <v>1.1904133139774081E-4</v>
      </c>
    </row>
    <row r="2899" spans="2:3" x14ac:dyDescent="0.25">
      <c r="B2899">
        <v>79</v>
      </c>
      <c r="C2899">
        <f>$F$113</f>
        <v>1.1904133139774081E-4</v>
      </c>
    </row>
    <row r="2900" spans="2:3" x14ac:dyDescent="0.25">
      <c r="B2900">
        <v>79.400000000000006</v>
      </c>
      <c r="C2900">
        <f>$F$113</f>
        <v>1.1904133139774081E-4</v>
      </c>
    </row>
    <row r="2901" spans="2:3" x14ac:dyDescent="0.25">
      <c r="B2901">
        <v>79.400000000000006</v>
      </c>
      <c r="C2901">
        <f>1E-200</f>
        <v>9.9999999999999998E-201</v>
      </c>
    </row>
    <row r="2902" spans="2:3" x14ac:dyDescent="0.25">
      <c r="B2902">
        <v>79.599999999999994</v>
      </c>
      <c r="C2902">
        <f>1E-200</f>
        <v>9.9999999999999998E-201</v>
      </c>
    </row>
    <row r="2903" spans="2:3" x14ac:dyDescent="0.25">
      <c r="B2903">
        <v>79.599999999999994</v>
      </c>
      <c r="C2903">
        <f>$F$114</f>
        <v>1.0497957412638006E-4</v>
      </c>
    </row>
    <row r="2904" spans="2:3" x14ac:dyDescent="0.25">
      <c r="B2904">
        <v>80</v>
      </c>
      <c r="C2904">
        <f>$F$114</f>
        <v>1.0497957412638006E-4</v>
      </c>
    </row>
    <row r="2905" spans="2:3" x14ac:dyDescent="0.25">
      <c r="B2905">
        <v>80.400000000000006</v>
      </c>
      <c r="C2905">
        <f>$F$114</f>
        <v>1.0497957412638006E-4</v>
      </c>
    </row>
    <row r="2906" spans="2:3" x14ac:dyDescent="0.25">
      <c r="B2906">
        <v>80.400000000000006</v>
      </c>
      <c r="C2906">
        <f>1E-200</f>
        <v>9.9999999999999998E-201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031"/>
  <sheetViews>
    <sheetView workbookViewId="0">
      <selection activeCell="K4" sqref="K4"/>
    </sheetView>
  </sheetViews>
  <sheetFormatPr defaultColWidth="15.7109375" defaultRowHeight="15" x14ac:dyDescent="0.25"/>
  <cols>
    <col min="1" max="2" width="9.140625" customWidth="1"/>
    <col min="3" max="3" width="30.7109375" customWidth="1"/>
    <col min="4" max="10" width="9.140625" customWidth="1"/>
  </cols>
  <sheetData>
    <row r="3" spans="2:13" ht="14.45" x14ac:dyDescent="0.3">
      <c r="B3" s="8" t="s">
        <v>9</v>
      </c>
    </row>
    <row r="4" spans="2:13" ht="14.45" x14ac:dyDescent="0.3">
      <c r="C4" t="s">
        <v>30</v>
      </c>
      <c r="D4">
        <v>100</v>
      </c>
      <c r="E4" t="s">
        <v>31</v>
      </c>
    </row>
    <row r="5" spans="2:13" ht="14.45" x14ac:dyDescent="0.3">
      <c r="C5" s="9" t="s">
        <v>32</v>
      </c>
      <c r="D5">
        <v>2</v>
      </c>
      <c r="E5" t="s">
        <v>33</v>
      </c>
    </row>
    <row r="6" spans="2:13" ht="14.45" x14ac:dyDescent="0.3">
      <c r="C6" t="s">
        <v>35</v>
      </c>
      <c r="D6">
        <v>300</v>
      </c>
      <c r="E6" t="s">
        <v>36</v>
      </c>
    </row>
    <row r="7" spans="2:13" ht="14.45" x14ac:dyDescent="0.3">
      <c r="B7" s="8" t="s">
        <v>19</v>
      </c>
    </row>
    <row r="8" spans="2:13" ht="28.9" x14ac:dyDescent="0.3">
      <c r="C8" s="9" t="s">
        <v>34</v>
      </c>
      <c r="D8">
        <f>_xlfn.POISSON.DIST(D6,D4*D5,FALSE)</f>
        <v>9.2108407732644697E-12</v>
      </c>
      <c r="F8">
        <f ca="1">_xll.RiskPoisson(D4*D5)</f>
        <v>213</v>
      </c>
    </row>
    <row r="9" spans="2:13" ht="14.45" x14ac:dyDescent="0.3">
      <c r="L9" s="8" t="s">
        <v>38</v>
      </c>
      <c r="M9" s="8" t="s">
        <v>37</v>
      </c>
    </row>
    <row r="10" spans="2:13" ht="14.45" x14ac:dyDescent="0.3">
      <c r="L10">
        <v>10</v>
      </c>
      <c r="M10">
        <f>_xlfn.POISSON.DIST(L10,$D$4*$D$5,FALSE)</f>
        <v>3.9051753840895978E-71</v>
      </c>
    </row>
    <row r="11" spans="2:13" ht="14.45" x14ac:dyDescent="0.3">
      <c r="L11">
        <f>L10+10</f>
        <v>20</v>
      </c>
      <c r="M11">
        <f t="shared" ref="M11:M49" si="0">_xlfn.POISSON.DIST(L11,$D$4*$D$5,FALSE)</f>
        <v>5.9645669227222064E-60</v>
      </c>
    </row>
    <row r="12" spans="2:13" ht="14.45" x14ac:dyDescent="0.3">
      <c r="L12">
        <f t="shared" ref="L12:L49" si="1">L11+10</f>
        <v>30</v>
      </c>
      <c r="M12">
        <f t="shared" si="0"/>
        <v>5.6020039968567365E-51</v>
      </c>
    </row>
    <row r="13" spans="2:13" ht="14.45" x14ac:dyDescent="0.3">
      <c r="L13">
        <f t="shared" si="1"/>
        <v>40</v>
      </c>
      <c r="M13">
        <f t="shared" si="0"/>
        <v>1.8649121471641302E-43</v>
      </c>
    </row>
    <row r="14" spans="2:13" ht="14.45" x14ac:dyDescent="0.3">
      <c r="L14">
        <f t="shared" si="1"/>
        <v>50</v>
      </c>
      <c r="M14">
        <f t="shared" si="0"/>
        <v>5.1230492397022928E-37</v>
      </c>
    </row>
    <row r="15" spans="2:13" ht="14.45" x14ac:dyDescent="0.3">
      <c r="L15">
        <f t="shared" si="1"/>
        <v>60</v>
      </c>
      <c r="M15">
        <f t="shared" si="0"/>
        <v>1.9174696994571818E-31</v>
      </c>
    </row>
    <row r="16" spans="2:13" ht="14.45" x14ac:dyDescent="0.3">
      <c r="L16">
        <f t="shared" si="1"/>
        <v>70</v>
      </c>
      <c r="M16">
        <f t="shared" si="0"/>
        <v>1.3639494661131307E-26</v>
      </c>
    </row>
    <row r="17" spans="12:13" ht="14.45" x14ac:dyDescent="0.3">
      <c r="L17">
        <f t="shared" si="1"/>
        <v>80</v>
      </c>
      <c r="M17">
        <f t="shared" si="0"/>
        <v>2.3376288040938473E-22</v>
      </c>
    </row>
    <row r="18" spans="12:13" ht="14.45" x14ac:dyDescent="0.3">
      <c r="L18">
        <f t="shared" si="1"/>
        <v>90</v>
      </c>
      <c r="M18">
        <f t="shared" si="0"/>
        <v>1.1531012398274707E-18</v>
      </c>
    </row>
    <row r="19" spans="12:13" ht="14.45" x14ac:dyDescent="0.3">
      <c r="L19">
        <f t="shared" si="1"/>
        <v>100</v>
      </c>
      <c r="M19">
        <f t="shared" si="0"/>
        <v>1.8797475654901022E-15</v>
      </c>
    </row>
    <row r="20" spans="12:13" ht="14.45" x14ac:dyDescent="0.3">
      <c r="L20">
        <f t="shared" si="1"/>
        <v>110</v>
      </c>
      <c r="M20">
        <f t="shared" si="0"/>
        <v>1.1310596190031078E-12</v>
      </c>
    </row>
    <row r="21" spans="12:13" ht="14.45" x14ac:dyDescent="0.3">
      <c r="L21">
        <f t="shared" si="1"/>
        <v>120</v>
      </c>
      <c r="M21">
        <f t="shared" si="0"/>
        <v>2.7498515665636091E-10</v>
      </c>
    </row>
    <row r="22" spans="12:13" x14ac:dyDescent="0.25">
      <c r="L22">
        <f t="shared" si="1"/>
        <v>130</v>
      </c>
      <c r="M22">
        <f t="shared" si="0"/>
        <v>2.9127948597373478E-8</v>
      </c>
    </row>
    <row r="23" spans="12:13" x14ac:dyDescent="0.25">
      <c r="L23">
        <f t="shared" si="1"/>
        <v>140</v>
      </c>
      <c r="M23">
        <f t="shared" si="0"/>
        <v>1.4328245813708869E-6</v>
      </c>
    </row>
    <row r="24" spans="12:13" x14ac:dyDescent="0.25">
      <c r="L24">
        <f t="shared" si="1"/>
        <v>150</v>
      </c>
      <c r="M24">
        <f t="shared" si="0"/>
        <v>3.4570810220104573E-5</v>
      </c>
    </row>
    <row r="25" spans="12:13" x14ac:dyDescent="0.25">
      <c r="L25">
        <f t="shared" si="1"/>
        <v>160</v>
      </c>
      <c r="M25">
        <f t="shared" si="0"/>
        <v>4.2898952216033841E-4</v>
      </c>
    </row>
    <row r="26" spans="12:13" x14ac:dyDescent="0.25">
      <c r="L26">
        <f t="shared" si="1"/>
        <v>170</v>
      </c>
      <c r="M26">
        <f t="shared" si="0"/>
        <v>2.8537826114120438E-3</v>
      </c>
    </row>
    <row r="27" spans="12:13" x14ac:dyDescent="0.25">
      <c r="L27">
        <f t="shared" si="1"/>
        <v>180</v>
      </c>
      <c r="M27">
        <f t="shared" si="0"/>
        <v>1.0556778614080496E-2</v>
      </c>
    </row>
    <row r="28" spans="12:13" x14ac:dyDescent="0.25">
      <c r="L28">
        <f t="shared" si="1"/>
        <v>190</v>
      </c>
      <c r="M28">
        <f t="shared" si="0"/>
        <v>2.2434322648613895E-2</v>
      </c>
    </row>
    <row r="29" spans="12:13" x14ac:dyDescent="0.25">
      <c r="L29">
        <f t="shared" si="1"/>
        <v>200</v>
      </c>
      <c r="M29">
        <f t="shared" si="0"/>
        <v>2.8197727685920819E-2</v>
      </c>
    </row>
    <row r="30" spans="12:13" x14ac:dyDescent="0.25">
      <c r="L30">
        <f t="shared" si="1"/>
        <v>210</v>
      </c>
      <c r="M30">
        <f t="shared" si="0"/>
        <v>2.1518901312558372E-2</v>
      </c>
    </row>
    <row r="31" spans="12:13" x14ac:dyDescent="0.25">
      <c r="L31">
        <f t="shared" si="1"/>
        <v>220</v>
      </c>
      <c r="M31">
        <f t="shared" si="0"/>
        <v>1.0210173529157519E-2</v>
      </c>
    </row>
    <row r="32" spans="12:13" x14ac:dyDescent="0.25">
      <c r="L32">
        <f t="shared" si="1"/>
        <v>230</v>
      </c>
      <c r="M32">
        <f t="shared" si="0"/>
        <v>3.0776552556068494E-3</v>
      </c>
    </row>
    <row r="33" spans="1:13" x14ac:dyDescent="0.25">
      <c r="A33" s="5" t="s">
        <v>3</v>
      </c>
      <c r="B33" s="6" t="s">
        <v>4</v>
      </c>
      <c r="E33" s="5" t="s">
        <v>0</v>
      </c>
      <c r="F33" s="6" t="s">
        <v>1</v>
      </c>
      <c r="L33">
        <f t="shared" si="1"/>
        <v>240</v>
      </c>
      <c r="M33">
        <f t="shared" si="0"/>
        <v>6.0108220798769745E-4</v>
      </c>
    </row>
    <row r="34" spans="1:13" x14ac:dyDescent="0.25">
      <c r="A34" s="1">
        <v>177</v>
      </c>
      <c r="B34" s="3">
        <v>0.03</v>
      </c>
      <c r="E34" s="1">
        <v>145</v>
      </c>
      <c r="F34" s="3">
        <v>7.6695346362518219E-6</v>
      </c>
      <c r="L34">
        <f t="shared" si="1"/>
        <v>250</v>
      </c>
      <c r="M34">
        <f t="shared" si="0"/>
        <v>7.7449058001330284E-5</v>
      </c>
    </row>
    <row r="35" spans="1:13" x14ac:dyDescent="0.25">
      <c r="A35" s="1">
        <v>224</v>
      </c>
      <c r="B35" s="3">
        <v>0.03</v>
      </c>
      <c r="E35" s="1">
        <v>146</v>
      </c>
      <c r="F35" s="3">
        <v>1.0506211830481947E-5</v>
      </c>
      <c r="L35">
        <f t="shared" si="1"/>
        <v>260</v>
      </c>
      <c r="M35">
        <f t="shared" si="0"/>
        <v>6.6939352844114675E-6</v>
      </c>
    </row>
    <row r="36" spans="1:13" x14ac:dyDescent="0.25">
      <c r="A36" s="1">
        <v>161</v>
      </c>
      <c r="B36" s="3">
        <v>0.03</v>
      </c>
      <c r="E36" s="1">
        <v>147</v>
      </c>
      <c r="F36" s="3">
        <v>1.429416575575775E-5</v>
      </c>
      <c r="L36">
        <f>L35+10</f>
        <v>270</v>
      </c>
      <c r="M36">
        <f t="shared" si="0"/>
        <v>3.9408543299964404E-7</v>
      </c>
    </row>
    <row r="37" spans="1:13" x14ac:dyDescent="0.25">
      <c r="A37" s="1">
        <v>200.5</v>
      </c>
      <c r="B37" s="3">
        <v>0.03</v>
      </c>
      <c r="E37" s="1">
        <v>148</v>
      </c>
      <c r="F37" s="3">
        <v>1.9316440210483445E-5</v>
      </c>
      <c r="L37">
        <f t="shared" si="1"/>
        <v>280</v>
      </c>
      <c r="M37">
        <f t="shared" si="0"/>
        <v>1.6029145025480879E-8</v>
      </c>
    </row>
    <row r="38" spans="1:13" x14ac:dyDescent="0.25">
      <c r="A38" s="2">
        <v>237</v>
      </c>
      <c r="B38" s="4">
        <v>0.03</v>
      </c>
      <c r="E38" s="1">
        <v>149</v>
      </c>
      <c r="F38" s="3">
        <v>2.5928107665078452E-5</v>
      </c>
      <c r="L38">
        <f t="shared" si="1"/>
        <v>290</v>
      </c>
      <c r="M38">
        <f t="shared" si="0"/>
        <v>4.5642454659037766E-10</v>
      </c>
    </row>
    <row r="39" spans="1:13" x14ac:dyDescent="0.25">
      <c r="E39" s="1">
        <v>150</v>
      </c>
      <c r="F39" s="3">
        <v>3.45708102201046E-5</v>
      </c>
      <c r="L39">
        <f t="shared" si="1"/>
        <v>300</v>
      </c>
      <c r="M39">
        <f t="shared" si="0"/>
        <v>9.2108407732644697E-12</v>
      </c>
    </row>
    <row r="40" spans="1:13" x14ac:dyDescent="0.25">
      <c r="E40" s="1">
        <v>151</v>
      </c>
      <c r="F40" s="3">
        <v>4.5789152609410072E-5</v>
      </c>
      <c r="L40">
        <f t="shared" si="1"/>
        <v>310</v>
      </c>
      <c r="M40">
        <f t="shared" si="0"/>
        <v>1.3325363033260898E-13</v>
      </c>
    </row>
    <row r="41" spans="1:13" x14ac:dyDescent="0.25">
      <c r="E41" s="1">
        <v>152</v>
      </c>
      <c r="F41" s="3">
        <v>6.0248885012381681E-5</v>
      </c>
      <c r="L41">
        <f t="shared" si="1"/>
        <v>320</v>
      </c>
      <c r="M41">
        <f t="shared" si="0"/>
        <v>1.3969001296888605E-15</v>
      </c>
    </row>
    <row r="42" spans="1:13" x14ac:dyDescent="0.25">
      <c r="E42" s="1">
        <v>153</v>
      </c>
      <c r="F42" s="3">
        <v>7.8756712434485852E-5</v>
      </c>
      <c r="L42">
        <f t="shared" si="1"/>
        <v>330</v>
      </c>
      <c r="M42">
        <f t="shared" si="0"/>
        <v>1.0718264803128641E-17</v>
      </c>
    </row>
    <row r="43" spans="1:13" x14ac:dyDescent="0.25">
      <c r="E43" s="1">
        <v>154</v>
      </c>
      <c r="F43" s="3">
        <v>1.0228144472011149E-4</v>
      </c>
      <c r="L43">
        <f t="shared" si="1"/>
        <v>340</v>
      </c>
      <c r="M43">
        <f t="shared" si="0"/>
        <v>6.0765679747581559E-20</v>
      </c>
    </row>
    <row r="44" spans="1:13" x14ac:dyDescent="0.25">
      <c r="E44" s="1">
        <v>155</v>
      </c>
      <c r="F44" s="3">
        <v>1.3197605770336965E-4</v>
      </c>
      <c r="L44">
        <f t="shared" si="1"/>
        <v>350</v>
      </c>
      <c r="M44">
        <f t="shared" si="0"/>
        <v>2.5681943459504254E-22</v>
      </c>
    </row>
    <row r="45" spans="1:13" x14ac:dyDescent="0.25">
      <c r="E45" s="1">
        <v>156</v>
      </c>
      <c r="F45" s="3">
        <v>1.6920007397867905E-4</v>
      </c>
      <c r="L45">
        <f t="shared" si="1"/>
        <v>360</v>
      </c>
      <c r="M45">
        <f t="shared" si="0"/>
        <v>8.1596879737720438E-25</v>
      </c>
    </row>
    <row r="46" spans="1:13" x14ac:dyDescent="0.25">
      <c r="E46" s="1">
        <v>157</v>
      </c>
      <c r="F46" s="3">
        <v>2.1554149551424081E-4</v>
      </c>
      <c r="L46">
        <f t="shared" si="1"/>
        <v>370</v>
      </c>
      <c r="M46">
        <f t="shared" si="0"/>
        <v>1.9644175442834535E-27</v>
      </c>
    </row>
    <row r="47" spans="1:13" x14ac:dyDescent="0.25">
      <c r="E47" s="1">
        <v>158</v>
      </c>
      <c r="F47" s="3">
        <v>2.7283733609397573E-4</v>
      </c>
      <c r="L47">
        <f t="shared" si="1"/>
        <v>380</v>
      </c>
      <c r="M47">
        <f t="shared" si="0"/>
        <v>3.6104506074067736E-30</v>
      </c>
    </row>
    <row r="48" spans="1:13" x14ac:dyDescent="0.25">
      <c r="E48" s="1">
        <v>159</v>
      </c>
      <c r="F48" s="3">
        <v>3.4319161772827133E-4</v>
      </c>
      <c r="L48">
        <f t="shared" si="1"/>
        <v>390</v>
      </c>
      <c r="M48">
        <f t="shared" si="0"/>
        <v>5.1019722790976487E-33</v>
      </c>
    </row>
    <row r="49" spans="5:13" x14ac:dyDescent="0.25">
      <c r="E49" s="1">
        <v>160</v>
      </c>
      <c r="F49" s="3">
        <v>4.2898952216033917E-4</v>
      </c>
      <c r="L49">
        <f t="shared" si="1"/>
        <v>400</v>
      </c>
      <c r="M49">
        <f t="shared" si="0"/>
        <v>5.580687539454686E-36</v>
      </c>
    </row>
    <row r="50" spans="5:13" x14ac:dyDescent="0.25">
      <c r="E50" s="1">
        <v>161</v>
      </c>
      <c r="F50" s="3">
        <v>5.3290623870849588E-4</v>
      </c>
    </row>
    <row r="51" spans="5:13" x14ac:dyDescent="0.25">
      <c r="E51" s="1">
        <v>162</v>
      </c>
      <c r="F51" s="3">
        <v>6.5790893667715534E-4</v>
      </c>
    </row>
    <row r="52" spans="5:13" x14ac:dyDescent="0.25">
      <c r="E52" s="1">
        <v>163</v>
      </c>
      <c r="F52" s="3">
        <v>8.0725022905172434E-4</v>
      </c>
    </row>
    <row r="53" spans="5:13" x14ac:dyDescent="0.25">
      <c r="E53" s="1">
        <v>164</v>
      </c>
      <c r="F53" s="3">
        <v>9.8445149884356618E-4</v>
      </c>
    </row>
    <row r="54" spans="5:13" x14ac:dyDescent="0.25">
      <c r="E54" s="1">
        <v>165</v>
      </c>
      <c r="F54" s="3">
        <v>1.1932745440528076E-3</v>
      </c>
    </row>
    <row r="55" spans="5:13" x14ac:dyDescent="0.25">
      <c r="E55" s="1">
        <v>166</v>
      </c>
      <c r="F55" s="3">
        <v>1.4376801735575997E-3</v>
      </c>
    </row>
    <row r="56" spans="5:13" x14ac:dyDescent="0.25">
      <c r="E56" s="1">
        <v>167</v>
      </c>
      <c r="F56" s="3">
        <v>1.721772662943233E-3</v>
      </c>
    </row>
    <row r="57" spans="5:13" x14ac:dyDescent="0.25">
      <c r="E57" s="1">
        <v>168</v>
      </c>
      <c r="F57" s="3">
        <v>2.0497293606467058E-3</v>
      </c>
    </row>
    <row r="58" spans="5:13" x14ac:dyDescent="0.25">
      <c r="E58" s="1">
        <v>169</v>
      </c>
      <c r="F58" s="3">
        <v>2.4257152197002438E-3</v>
      </c>
    </row>
    <row r="59" spans="5:13" x14ac:dyDescent="0.25">
      <c r="E59" s="1">
        <v>170</v>
      </c>
      <c r="F59" s="3">
        <v>2.8537826114120517E-3</v>
      </c>
    </row>
    <row r="60" spans="5:13" x14ac:dyDescent="0.25">
      <c r="E60" s="1">
        <v>171</v>
      </c>
      <c r="F60" s="3">
        <v>3.3377574402480136E-3</v>
      </c>
    </row>
    <row r="61" spans="5:13" x14ac:dyDescent="0.25">
      <c r="E61" s="1">
        <v>172</v>
      </c>
      <c r="F61" s="3">
        <v>3.8811133026139697E-3</v>
      </c>
    </row>
    <row r="62" spans="5:13" x14ac:dyDescent="0.25">
      <c r="E62" s="1">
        <v>173</v>
      </c>
      <c r="F62" s="3">
        <v>4.4868361879930293E-3</v>
      </c>
    </row>
    <row r="63" spans="5:13" x14ac:dyDescent="0.25">
      <c r="E63" s="1">
        <v>174</v>
      </c>
      <c r="F63" s="3">
        <v>5.1572829747046313E-3</v>
      </c>
    </row>
    <row r="64" spans="5:13" x14ac:dyDescent="0.25">
      <c r="E64" s="1">
        <v>175</v>
      </c>
      <c r="F64" s="3">
        <v>5.8940376853767211E-3</v>
      </c>
    </row>
    <row r="65" spans="5:6" x14ac:dyDescent="0.25">
      <c r="E65" s="1">
        <v>176</v>
      </c>
      <c r="F65" s="3">
        <v>6.6977700970190018E-3</v>
      </c>
    </row>
    <row r="66" spans="5:6" x14ac:dyDescent="0.25">
      <c r="E66" s="1">
        <v>177</v>
      </c>
      <c r="F66" s="3">
        <v>7.5681018045412451E-3</v>
      </c>
    </row>
    <row r="67" spans="5:6" x14ac:dyDescent="0.25">
      <c r="E67" s="1">
        <v>178</v>
      </c>
      <c r="F67" s="3">
        <v>8.503485173641849E-3</v>
      </c>
    </row>
    <row r="68" spans="5:6" x14ac:dyDescent="0.25">
      <c r="E68" s="1">
        <v>179</v>
      </c>
      <c r="F68" s="3">
        <v>9.5011007526724558E-3</v>
      </c>
    </row>
    <row r="69" spans="5:6" x14ac:dyDescent="0.25">
      <c r="E69" s="1">
        <v>180</v>
      </c>
      <c r="F69" s="3">
        <v>1.0556778614080506E-2</v>
      </c>
    </row>
    <row r="70" spans="5:6" x14ac:dyDescent="0.25">
      <c r="E70" s="1">
        <v>181</v>
      </c>
      <c r="F70" s="3">
        <v>1.1664948744840338E-2</v>
      </c>
    </row>
    <row r="71" spans="5:6" x14ac:dyDescent="0.25">
      <c r="E71" s="1">
        <v>182</v>
      </c>
      <c r="F71" s="3">
        <v>1.2818624994330043E-2</v>
      </c>
    </row>
    <row r="72" spans="5:6" x14ac:dyDescent="0.25">
      <c r="E72" s="1">
        <v>183</v>
      </c>
      <c r="F72" s="3">
        <v>1.4009426223311524E-2</v>
      </c>
    </row>
    <row r="73" spans="5:6" x14ac:dyDescent="0.25">
      <c r="E73" s="1">
        <v>184</v>
      </c>
      <c r="F73" s="3">
        <v>1.5227637199251656E-2</v>
      </c>
    </row>
    <row r="74" spans="5:6" x14ac:dyDescent="0.25">
      <c r="E74" s="1">
        <v>185</v>
      </c>
      <c r="F74" s="3">
        <v>1.6462310485677468E-2</v>
      </c>
    </row>
    <row r="75" spans="5:6" x14ac:dyDescent="0.25">
      <c r="E75" s="1">
        <v>186</v>
      </c>
      <c r="F75" s="3">
        <v>1.7701409124384372E-2</v>
      </c>
    </row>
    <row r="76" spans="5:6" x14ac:dyDescent="0.25">
      <c r="E76" s="1">
        <v>187</v>
      </c>
      <c r="F76" s="3">
        <v>1.8931988368325534E-2</v>
      </c>
    </row>
    <row r="77" spans="5:6" x14ac:dyDescent="0.25">
      <c r="E77" s="1">
        <v>188</v>
      </c>
      <c r="F77" s="3">
        <v>2.0140413157793122E-2</v>
      </c>
    </row>
    <row r="78" spans="5:6" x14ac:dyDescent="0.25">
      <c r="E78" s="1">
        <v>189</v>
      </c>
      <c r="F78" s="3">
        <v>2.1312606516183195E-2</v>
      </c>
    </row>
    <row r="79" spans="5:6" x14ac:dyDescent="0.25">
      <c r="E79" s="1">
        <v>190</v>
      </c>
      <c r="F79" s="3">
        <v>2.2434322648613888E-2</v>
      </c>
    </row>
    <row r="80" spans="5:6" x14ac:dyDescent="0.25">
      <c r="E80" s="1">
        <v>191</v>
      </c>
      <c r="F80" s="3">
        <v>2.3491437328391505E-2</v>
      </c>
    </row>
    <row r="81" spans="5:6" x14ac:dyDescent="0.25">
      <c r="E81" s="1">
        <v>192</v>
      </c>
      <c r="F81" s="3">
        <v>2.4470247217074487E-2</v>
      </c>
    </row>
    <row r="82" spans="5:6" x14ac:dyDescent="0.25">
      <c r="E82" s="1">
        <v>193</v>
      </c>
      <c r="F82" s="3">
        <v>2.5357769136864751E-2</v>
      </c>
    </row>
    <row r="83" spans="5:6" x14ac:dyDescent="0.25">
      <c r="E83" s="1">
        <v>194</v>
      </c>
      <c r="F83" s="3">
        <v>2.6142030038004894E-2</v>
      </c>
    </row>
    <row r="84" spans="5:6" x14ac:dyDescent="0.25">
      <c r="E84" s="1">
        <v>195</v>
      </c>
      <c r="F84" s="3">
        <v>2.6812338500517837E-2</v>
      </c>
    </row>
    <row r="85" spans="5:6" x14ac:dyDescent="0.25">
      <c r="E85" s="1">
        <v>196</v>
      </c>
      <c r="F85" s="3">
        <v>2.735952908216106E-2</v>
      </c>
    </row>
    <row r="86" spans="5:6" x14ac:dyDescent="0.25">
      <c r="E86" s="1">
        <v>197</v>
      </c>
      <c r="F86" s="3">
        <v>2.7776171657016301E-2</v>
      </c>
    </row>
    <row r="87" spans="5:6" x14ac:dyDescent="0.25">
      <c r="E87" s="1">
        <v>198</v>
      </c>
      <c r="F87" s="3">
        <v>2.8056739047491216E-2</v>
      </c>
    </row>
    <row r="88" spans="5:6" x14ac:dyDescent="0.25">
      <c r="E88" s="1">
        <v>199</v>
      </c>
      <c r="F88" s="3">
        <v>2.8197727685920819E-2</v>
      </c>
    </row>
    <row r="89" spans="5:6" x14ac:dyDescent="0.25">
      <c r="E89" s="1">
        <v>200</v>
      </c>
      <c r="F89" s="3">
        <v>2.8197727685920819E-2</v>
      </c>
    </row>
    <row r="90" spans="5:6" x14ac:dyDescent="0.25">
      <c r="E90" s="1">
        <v>201</v>
      </c>
      <c r="F90" s="3">
        <v>2.8057440483503303E-2</v>
      </c>
    </row>
    <row r="91" spans="5:6" x14ac:dyDescent="0.25">
      <c r="E91" s="1">
        <v>202</v>
      </c>
      <c r="F91" s="3">
        <v>2.7779644043072576E-2</v>
      </c>
    </row>
    <row r="92" spans="5:6" x14ac:dyDescent="0.25">
      <c r="E92" s="1">
        <v>203</v>
      </c>
      <c r="F92" s="3">
        <v>2.7369107431598597E-2</v>
      </c>
    </row>
    <row r="93" spans="5:6" x14ac:dyDescent="0.25">
      <c r="E93" s="1">
        <v>204</v>
      </c>
      <c r="F93" s="3">
        <v>2.6832458266273132E-2</v>
      </c>
    </row>
    <row r="94" spans="5:6" x14ac:dyDescent="0.25">
      <c r="E94" s="1">
        <v>205</v>
      </c>
      <c r="F94" s="3">
        <v>2.6178008064656713E-2</v>
      </c>
    </row>
    <row r="95" spans="5:6" x14ac:dyDescent="0.25">
      <c r="E95" s="1">
        <v>206</v>
      </c>
      <c r="F95" s="3">
        <v>2.5415541810346325E-2</v>
      </c>
    </row>
    <row r="96" spans="5:6" x14ac:dyDescent="0.25">
      <c r="E96" s="1">
        <v>207</v>
      </c>
      <c r="F96" s="3">
        <v>2.4556079043812871E-2</v>
      </c>
    </row>
    <row r="97" spans="5:6" x14ac:dyDescent="0.25">
      <c r="E97" s="1">
        <v>208</v>
      </c>
      <c r="F97" s="3">
        <v>2.3611614465204683E-2</v>
      </c>
    </row>
    <row r="98" spans="5:6" x14ac:dyDescent="0.25">
      <c r="E98" s="1">
        <v>209</v>
      </c>
      <c r="F98" s="3">
        <v>2.25948463781863E-2</v>
      </c>
    </row>
    <row r="99" spans="5:6" x14ac:dyDescent="0.25">
      <c r="E99" s="1">
        <v>210</v>
      </c>
      <c r="F99" s="3">
        <v>2.1518901312558378E-2</v>
      </c>
    </row>
    <row r="100" spans="5:6" x14ac:dyDescent="0.25">
      <c r="E100" s="1">
        <v>211</v>
      </c>
      <c r="F100" s="3">
        <v>2.0397062855505573E-2</v>
      </c>
    </row>
    <row r="101" spans="5:6" x14ac:dyDescent="0.25">
      <c r="E101" s="1">
        <v>212</v>
      </c>
      <c r="F101" s="3">
        <v>1.9242512127835447E-2</v>
      </c>
    </row>
    <row r="102" spans="5:6" x14ac:dyDescent="0.25">
      <c r="E102" s="1">
        <v>213</v>
      </c>
      <c r="F102" s="3">
        <v>1.8068086505009809E-2</v>
      </c>
    </row>
    <row r="103" spans="5:6" x14ac:dyDescent="0.25">
      <c r="E103" s="1">
        <v>214</v>
      </c>
      <c r="F103" s="3">
        <v>1.6886062154214773E-2</v>
      </c>
    </row>
    <row r="104" spans="5:6" x14ac:dyDescent="0.25">
      <c r="E104" s="1">
        <v>215</v>
      </c>
      <c r="F104" s="3">
        <v>1.5707964794618393E-2</v>
      </c>
    </row>
    <row r="105" spans="5:6" x14ac:dyDescent="0.25">
      <c r="E105" s="1">
        <v>216</v>
      </c>
      <c r="F105" s="3">
        <v>1.4544411846868882E-2</v>
      </c>
    </row>
    <row r="106" spans="5:6" x14ac:dyDescent="0.25">
      <c r="E106" s="1">
        <v>217</v>
      </c>
      <c r="F106" s="3">
        <v>1.340498787729851E-2</v>
      </c>
    </row>
    <row r="107" spans="5:6" x14ac:dyDescent="0.25">
      <c r="E107" s="1">
        <v>218</v>
      </c>
      <c r="F107" s="3">
        <v>1.2298154015870193E-2</v>
      </c>
    </row>
    <row r="108" spans="5:6" x14ac:dyDescent="0.25">
      <c r="E108" s="1">
        <v>219</v>
      </c>
      <c r="F108" s="3">
        <v>1.1231190882073234E-2</v>
      </c>
    </row>
    <row r="109" spans="5:6" x14ac:dyDescent="0.25">
      <c r="E109" s="1">
        <v>220</v>
      </c>
      <c r="F109" s="3">
        <v>1.0210173529157485E-2</v>
      </c>
    </row>
    <row r="110" spans="5:6" x14ac:dyDescent="0.25">
      <c r="E110" s="1">
        <v>221</v>
      </c>
      <c r="F110" s="3">
        <v>9.2399760444864115E-3</v>
      </c>
    </row>
    <row r="111" spans="5:6" x14ac:dyDescent="0.25">
      <c r="E111" s="1">
        <v>222</v>
      </c>
      <c r="F111" s="3">
        <v>8.324302742780551E-3</v>
      </c>
    </row>
    <row r="112" spans="5:6" x14ac:dyDescent="0.25">
      <c r="E112" s="1">
        <v>223</v>
      </c>
      <c r="F112" s="3">
        <v>7.4657423702067724E-3</v>
      </c>
    </row>
    <row r="113" spans="5:6" x14ac:dyDescent="0.25">
      <c r="E113" s="1">
        <v>224</v>
      </c>
      <c r="F113" s="3">
        <v>6.6658414019703325E-3</v>
      </c>
    </row>
    <row r="114" spans="5:6" x14ac:dyDescent="0.25">
      <c r="E114" s="1">
        <v>225</v>
      </c>
      <c r="F114" s="3">
        <v>5.9251923573069619E-3</v>
      </c>
    </row>
    <row r="115" spans="5:6" x14ac:dyDescent="0.25">
      <c r="E115" s="1">
        <v>226</v>
      </c>
      <c r="F115" s="3">
        <v>5.2435330595636837E-3</v>
      </c>
    </row>
    <row r="116" spans="5:6" x14ac:dyDescent="0.25">
      <c r="E116" s="1">
        <v>227</v>
      </c>
      <c r="F116" s="3">
        <v>4.6198529159151396E-3</v>
      </c>
    </row>
    <row r="117" spans="5:6" x14ac:dyDescent="0.25">
      <c r="E117" s="1">
        <v>228</v>
      </c>
      <c r="F117" s="3">
        <v>4.0525025578202973E-3</v>
      </c>
    </row>
    <row r="118" spans="5:6" x14ac:dyDescent="0.25">
      <c r="E118" s="1">
        <v>229</v>
      </c>
      <c r="F118" s="3">
        <v>3.5393035439478578E-3</v>
      </c>
    </row>
    <row r="119" spans="5:6" x14ac:dyDescent="0.25">
      <c r="E119" s="1">
        <v>230</v>
      </c>
      <c r="F119" s="3">
        <v>3.0776552556068329E-3</v>
      </c>
    </row>
    <row r="120" spans="5:6" x14ac:dyDescent="0.25">
      <c r="E120" s="1">
        <v>231</v>
      </c>
      <c r="F120" s="3">
        <v>2.6646365849409808E-3</v>
      </c>
    </row>
    <row r="121" spans="5:6" x14ac:dyDescent="0.25">
      <c r="E121" s="1">
        <v>232</v>
      </c>
      <c r="F121" s="3">
        <v>2.2971005042594661E-3</v>
      </c>
    </row>
    <row r="122" spans="5:6" x14ac:dyDescent="0.25">
      <c r="E122" s="1">
        <v>233</v>
      </c>
      <c r="F122" s="3">
        <v>1.9717600894931038E-3</v>
      </c>
    </row>
    <row r="123" spans="5:6" x14ac:dyDescent="0.25">
      <c r="E123" s="1">
        <v>234</v>
      </c>
      <c r="F123" s="3">
        <v>1.6852650337547896E-3</v>
      </c>
    </row>
    <row r="124" spans="5:6" x14ac:dyDescent="0.25">
      <c r="E124" s="1">
        <v>235</v>
      </c>
      <c r="F124" s="3">
        <v>1.4342681138338634E-3</v>
      </c>
    </row>
    <row r="125" spans="5:6" x14ac:dyDescent="0.25">
      <c r="E125" s="1">
        <v>236</v>
      </c>
      <c r="F125" s="3">
        <v>1.2154814524015791E-3</v>
      </c>
    </row>
    <row r="126" spans="5:6" x14ac:dyDescent="0.25">
      <c r="E126" s="1">
        <v>237</v>
      </c>
      <c r="F126" s="3">
        <v>1.0257227446426828E-3</v>
      </c>
    </row>
    <row r="127" spans="5:6" x14ac:dyDescent="0.25">
      <c r="E127" s="1">
        <v>238</v>
      </c>
      <c r="F127" s="3">
        <v>8.6195188625435529E-4</v>
      </c>
    </row>
    <row r="128" spans="5:6" x14ac:dyDescent="0.25">
      <c r="E128" s="1">
        <v>239</v>
      </c>
      <c r="F128" s="3">
        <v>7.2129864958523455E-4</v>
      </c>
    </row>
    <row r="129" spans="5:6" x14ac:dyDescent="0.25">
      <c r="E129" s="1">
        <v>240</v>
      </c>
      <c r="F129" s="3">
        <v>6.010822079876955E-4</v>
      </c>
    </row>
    <row r="130" spans="5:6" x14ac:dyDescent="0.25">
      <c r="E130" s="1">
        <v>241</v>
      </c>
      <c r="F130" s="3">
        <v>4.988234091184195E-4</v>
      </c>
    </row>
    <row r="131" spans="5:6" x14ac:dyDescent="0.25">
      <c r="E131" s="1">
        <v>242</v>
      </c>
      <c r="F131" s="3">
        <v>4.122507513375368E-4</v>
      </c>
    </row>
    <row r="132" spans="5:6" x14ac:dyDescent="0.25">
      <c r="E132" s="1">
        <v>243</v>
      </c>
      <c r="F132" s="3">
        <v>3.3930102990743771E-4</v>
      </c>
    </row>
    <row r="133" spans="5:6" x14ac:dyDescent="0.25">
      <c r="E133" s="1">
        <v>244</v>
      </c>
      <c r="F133" s="3">
        <v>2.78115598284785E-4</v>
      </c>
    </row>
    <row r="134" spans="5:6" x14ac:dyDescent="0.25">
      <c r="E134" s="1">
        <v>245</v>
      </c>
      <c r="F134" s="3">
        <v>2.2703314145696736E-4</v>
      </c>
    </row>
    <row r="135" spans="5:6" x14ac:dyDescent="0.25">
      <c r="E135" s="1">
        <v>246</v>
      </c>
      <c r="F135" s="3">
        <v>1.8457978980241247E-4</v>
      </c>
    </row>
    <row r="136" spans="5:6" x14ac:dyDescent="0.25">
      <c r="E136" s="1">
        <v>247</v>
      </c>
      <c r="F136" s="3">
        <v>1.4945731967806676E-4</v>
      </c>
    </row>
    <row r="137" spans="5:6" x14ac:dyDescent="0.25">
      <c r="E137" s="1">
        <v>248</v>
      </c>
      <c r="F137" s="3">
        <v>1.2053009651456996E-4</v>
      </c>
    </row>
    <row r="138" spans="5:6" x14ac:dyDescent="0.25">
      <c r="E138" s="1">
        <v>249</v>
      </c>
      <c r="F138" s="3">
        <v>9.6811322501662615E-5</v>
      </c>
    </row>
    <row r="139" spans="5:6" x14ac:dyDescent="0.25">
      <c r="E139" s="2">
        <v>250</v>
      </c>
      <c r="F139" s="4">
        <v>7.7449058001330094E-5</v>
      </c>
    </row>
    <row r="2501" spans="2:3" x14ac:dyDescent="0.25">
      <c r="B2501" t="s">
        <v>2</v>
      </c>
      <c r="C2501" t="str">
        <f>"Poisson(200)"</f>
        <v>Poisson(200)</v>
      </c>
    </row>
    <row r="2502" spans="2:3" x14ac:dyDescent="0.25">
      <c r="B2502">
        <v>144.47499999999999</v>
      </c>
      <c r="C2502">
        <f>1E-200</f>
        <v>9.9999999999999998E-201</v>
      </c>
    </row>
    <row r="2503" spans="2:3" x14ac:dyDescent="0.25">
      <c r="B2503">
        <v>144.47499999999999</v>
      </c>
      <c r="C2503">
        <f>$F$34</f>
        <v>7.6695346362518219E-6</v>
      </c>
    </row>
    <row r="2504" spans="2:3" x14ac:dyDescent="0.25">
      <c r="B2504">
        <v>145</v>
      </c>
      <c r="C2504">
        <f>$F$34</f>
        <v>7.6695346362518219E-6</v>
      </c>
    </row>
    <row r="2505" spans="2:3" x14ac:dyDescent="0.25">
      <c r="B2505">
        <v>145.52500000000001</v>
      </c>
      <c r="C2505">
        <f>$F$34</f>
        <v>7.6695346362518219E-6</v>
      </c>
    </row>
    <row r="2506" spans="2:3" x14ac:dyDescent="0.25">
      <c r="B2506">
        <v>145.52500000000001</v>
      </c>
      <c r="C2506">
        <f>1E-200</f>
        <v>9.9999999999999998E-201</v>
      </c>
    </row>
    <row r="2507" spans="2:3" x14ac:dyDescent="0.25">
      <c r="B2507">
        <v>145.47499999999999</v>
      </c>
      <c r="C2507">
        <f>1E-200</f>
        <v>9.9999999999999998E-201</v>
      </c>
    </row>
    <row r="2508" spans="2:3" x14ac:dyDescent="0.25">
      <c r="B2508">
        <v>145.47499999999999</v>
      </c>
      <c r="C2508">
        <f>$F$35</f>
        <v>1.0506211830481947E-5</v>
      </c>
    </row>
    <row r="2509" spans="2:3" x14ac:dyDescent="0.25">
      <c r="B2509">
        <v>146</v>
      </c>
      <c r="C2509">
        <f>$F$35</f>
        <v>1.0506211830481947E-5</v>
      </c>
    </row>
    <row r="2510" spans="2:3" x14ac:dyDescent="0.25">
      <c r="B2510">
        <v>146.52500000000001</v>
      </c>
      <c r="C2510">
        <f>$F$35</f>
        <v>1.0506211830481947E-5</v>
      </c>
    </row>
    <row r="2511" spans="2:3" x14ac:dyDescent="0.25">
      <c r="B2511">
        <v>146.52500000000001</v>
      </c>
      <c r="C2511">
        <f>1E-200</f>
        <v>9.9999999999999998E-201</v>
      </c>
    </row>
    <row r="2512" spans="2:3" x14ac:dyDescent="0.25">
      <c r="B2512">
        <v>146.47499999999999</v>
      </c>
      <c r="C2512">
        <f>1E-200</f>
        <v>9.9999999999999998E-201</v>
      </c>
    </row>
    <row r="2513" spans="2:3" x14ac:dyDescent="0.25">
      <c r="B2513">
        <v>146.47499999999999</v>
      </c>
      <c r="C2513">
        <f>$F$36</f>
        <v>1.429416575575775E-5</v>
      </c>
    </row>
    <row r="2514" spans="2:3" x14ac:dyDescent="0.25">
      <c r="B2514">
        <v>147</v>
      </c>
      <c r="C2514">
        <f>$F$36</f>
        <v>1.429416575575775E-5</v>
      </c>
    </row>
    <row r="2515" spans="2:3" x14ac:dyDescent="0.25">
      <c r="B2515">
        <v>147.52500000000001</v>
      </c>
      <c r="C2515">
        <f>$F$36</f>
        <v>1.429416575575775E-5</v>
      </c>
    </row>
    <row r="2516" spans="2:3" x14ac:dyDescent="0.25">
      <c r="B2516">
        <v>147.52500000000001</v>
      </c>
      <c r="C2516">
        <f>1E-200</f>
        <v>9.9999999999999998E-201</v>
      </c>
    </row>
    <row r="2517" spans="2:3" x14ac:dyDescent="0.25">
      <c r="B2517">
        <v>147.47499999999999</v>
      </c>
      <c r="C2517">
        <f>1E-200</f>
        <v>9.9999999999999998E-201</v>
      </c>
    </row>
    <row r="2518" spans="2:3" x14ac:dyDescent="0.25">
      <c r="B2518">
        <v>147.47499999999999</v>
      </c>
      <c r="C2518">
        <f>$F$37</f>
        <v>1.9316440210483445E-5</v>
      </c>
    </row>
    <row r="2519" spans="2:3" x14ac:dyDescent="0.25">
      <c r="B2519">
        <v>148</v>
      </c>
      <c r="C2519">
        <f>$F$37</f>
        <v>1.9316440210483445E-5</v>
      </c>
    </row>
    <row r="2520" spans="2:3" x14ac:dyDescent="0.25">
      <c r="B2520">
        <v>148.52500000000001</v>
      </c>
      <c r="C2520">
        <f>$F$37</f>
        <v>1.9316440210483445E-5</v>
      </c>
    </row>
    <row r="2521" spans="2:3" x14ac:dyDescent="0.25">
      <c r="B2521">
        <v>148.52500000000001</v>
      </c>
      <c r="C2521">
        <f>1E-200</f>
        <v>9.9999999999999998E-201</v>
      </c>
    </row>
    <row r="2522" spans="2:3" x14ac:dyDescent="0.25">
      <c r="B2522">
        <v>148.47499999999999</v>
      </c>
      <c r="C2522">
        <f>1E-200</f>
        <v>9.9999999999999998E-201</v>
      </c>
    </row>
    <row r="2523" spans="2:3" x14ac:dyDescent="0.25">
      <c r="B2523">
        <v>148.47499999999999</v>
      </c>
      <c r="C2523">
        <f>$F$38</f>
        <v>2.5928107665078452E-5</v>
      </c>
    </row>
    <row r="2524" spans="2:3" x14ac:dyDescent="0.25">
      <c r="B2524">
        <v>149</v>
      </c>
      <c r="C2524">
        <f>$F$38</f>
        <v>2.5928107665078452E-5</v>
      </c>
    </row>
    <row r="2525" spans="2:3" x14ac:dyDescent="0.25">
      <c r="B2525">
        <v>149.52500000000001</v>
      </c>
      <c r="C2525">
        <f>$F$38</f>
        <v>2.5928107665078452E-5</v>
      </c>
    </row>
    <row r="2526" spans="2:3" x14ac:dyDescent="0.25">
      <c r="B2526">
        <v>149.52500000000001</v>
      </c>
      <c r="C2526">
        <f>1E-200</f>
        <v>9.9999999999999998E-201</v>
      </c>
    </row>
    <row r="2527" spans="2:3" x14ac:dyDescent="0.25">
      <c r="B2527">
        <v>149.47499999999999</v>
      </c>
      <c r="C2527">
        <f>1E-200</f>
        <v>9.9999999999999998E-201</v>
      </c>
    </row>
    <row r="2528" spans="2:3" x14ac:dyDescent="0.25">
      <c r="B2528">
        <v>149.47499999999999</v>
      </c>
      <c r="C2528">
        <f>$F$39</f>
        <v>3.45708102201046E-5</v>
      </c>
    </row>
    <row r="2529" spans="2:3" x14ac:dyDescent="0.25">
      <c r="B2529">
        <v>150</v>
      </c>
      <c r="C2529">
        <f>$F$39</f>
        <v>3.45708102201046E-5</v>
      </c>
    </row>
    <row r="2530" spans="2:3" x14ac:dyDescent="0.25">
      <c r="B2530">
        <v>150.52500000000001</v>
      </c>
      <c r="C2530">
        <f>$F$39</f>
        <v>3.45708102201046E-5</v>
      </c>
    </row>
    <row r="2531" spans="2:3" x14ac:dyDescent="0.25">
      <c r="B2531">
        <v>150.52500000000001</v>
      </c>
      <c r="C2531">
        <f>1E-200</f>
        <v>9.9999999999999998E-201</v>
      </c>
    </row>
    <row r="2532" spans="2:3" x14ac:dyDescent="0.25">
      <c r="B2532">
        <v>150.47499999999999</v>
      </c>
      <c r="C2532">
        <f>1E-200</f>
        <v>9.9999999999999998E-201</v>
      </c>
    </row>
    <row r="2533" spans="2:3" x14ac:dyDescent="0.25">
      <c r="B2533">
        <v>150.47499999999999</v>
      </c>
      <c r="C2533">
        <f>$F$40</f>
        <v>4.5789152609410072E-5</v>
      </c>
    </row>
    <row r="2534" spans="2:3" x14ac:dyDescent="0.25">
      <c r="B2534">
        <v>151</v>
      </c>
      <c r="C2534">
        <f>$F$40</f>
        <v>4.5789152609410072E-5</v>
      </c>
    </row>
    <row r="2535" spans="2:3" x14ac:dyDescent="0.25">
      <c r="B2535">
        <v>151.52500000000001</v>
      </c>
      <c r="C2535">
        <f>$F$40</f>
        <v>4.5789152609410072E-5</v>
      </c>
    </row>
    <row r="2536" spans="2:3" x14ac:dyDescent="0.25">
      <c r="B2536">
        <v>151.52500000000001</v>
      </c>
      <c r="C2536">
        <f>1E-200</f>
        <v>9.9999999999999998E-201</v>
      </c>
    </row>
    <row r="2537" spans="2:3" x14ac:dyDescent="0.25">
      <c r="B2537">
        <v>151.47499999999999</v>
      </c>
      <c r="C2537">
        <f>1E-200</f>
        <v>9.9999999999999998E-201</v>
      </c>
    </row>
    <row r="2538" spans="2:3" x14ac:dyDescent="0.25">
      <c r="B2538">
        <v>151.47499999999999</v>
      </c>
      <c r="C2538">
        <f>$F$41</f>
        <v>6.0248885012381681E-5</v>
      </c>
    </row>
    <row r="2539" spans="2:3" x14ac:dyDescent="0.25">
      <c r="B2539">
        <v>152</v>
      </c>
      <c r="C2539">
        <f>$F$41</f>
        <v>6.0248885012381681E-5</v>
      </c>
    </row>
    <row r="2540" spans="2:3" x14ac:dyDescent="0.25">
      <c r="B2540">
        <v>152.52500000000001</v>
      </c>
      <c r="C2540">
        <f>$F$41</f>
        <v>6.0248885012381681E-5</v>
      </c>
    </row>
    <row r="2541" spans="2:3" x14ac:dyDescent="0.25">
      <c r="B2541">
        <v>152.52500000000001</v>
      </c>
      <c r="C2541">
        <f>1E-200</f>
        <v>9.9999999999999998E-201</v>
      </c>
    </row>
    <row r="2542" spans="2:3" x14ac:dyDescent="0.25">
      <c r="B2542">
        <v>152.47499999999999</v>
      </c>
      <c r="C2542">
        <f>1E-200</f>
        <v>9.9999999999999998E-201</v>
      </c>
    </row>
    <row r="2543" spans="2:3" x14ac:dyDescent="0.25">
      <c r="B2543">
        <v>152.47499999999999</v>
      </c>
      <c r="C2543">
        <f>$F$42</f>
        <v>7.8756712434485852E-5</v>
      </c>
    </row>
    <row r="2544" spans="2:3" x14ac:dyDescent="0.25">
      <c r="B2544">
        <v>153</v>
      </c>
      <c r="C2544">
        <f>$F$42</f>
        <v>7.8756712434485852E-5</v>
      </c>
    </row>
    <row r="2545" spans="2:3" x14ac:dyDescent="0.25">
      <c r="B2545">
        <v>153.52500000000001</v>
      </c>
      <c r="C2545">
        <f>$F$42</f>
        <v>7.8756712434485852E-5</v>
      </c>
    </row>
    <row r="2546" spans="2:3" x14ac:dyDescent="0.25">
      <c r="B2546">
        <v>153.52500000000001</v>
      </c>
      <c r="C2546">
        <f>1E-200</f>
        <v>9.9999999999999998E-201</v>
      </c>
    </row>
    <row r="2547" spans="2:3" x14ac:dyDescent="0.25">
      <c r="B2547">
        <v>153.47499999999999</v>
      </c>
      <c r="C2547">
        <f>1E-200</f>
        <v>9.9999999999999998E-201</v>
      </c>
    </row>
    <row r="2548" spans="2:3" x14ac:dyDescent="0.25">
      <c r="B2548">
        <v>153.47499999999999</v>
      </c>
      <c r="C2548">
        <f>$F$43</f>
        <v>1.0228144472011149E-4</v>
      </c>
    </row>
    <row r="2549" spans="2:3" x14ac:dyDescent="0.25">
      <c r="B2549">
        <v>154</v>
      </c>
      <c r="C2549">
        <f>$F$43</f>
        <v>1.0228144472011149E-4</v>
      </c>
    </row>
    <row r="2550" spans="2:3" x14ac:dyDescent="0.25">
      <c r="B2550">
        <v>154.52500000000001</v>
      </c>
      <c r="C2550">
        <f>$F$43</f>
        <v>1.0228144472011149E-4</v>
      </c>
    </row>
    <row r="2551" spans="2:3" x14ac:dyDescent="0.25">
      <c r="B2551">
        <v>154.52500000000001</v>
      </c>
      <c r="C2551">
        <f>1E-200</f>
        <v>9.9999999999999998E-201</v>
      </c>
    </row>
    <row r="2552" spans="2:3" x14ac:dyDescent="0.25">
      <c r="B2552">
        <v>154.47499999999999</v>
      </c>
      <c r="C2552">
        <f>1E-200</f>
        <v>9.9999999999999998E-201</v>
      </c>
    </row>
    <row r="2553" spans="2:3" x14ac:dyDescent="0.25">
      <c r="B2553">
        <v>154.47499999999999</v>
      </c>
      <c r="C2553">
        <f>$F$44</f>
        <v>1.3197605770336965E-4</v>
      </c>
    </row>
    <row r="2554" spans="2:3" x14ac:dyDescent="0.25">
      <c r="B2554">
        <v>155</v>
      </c>
      <c r="C2554">
        <f>$F$44</f>
        <v>1.3197605770336965E-4</v>
      </c>
    </row>
    <row r="2555" spans="2:3" x14ac:dyDescent="0.25">
      <c r="B2555">
        <v>155.52500000000001</v>
      </c>
      <c r="C2555">
        <f>$F$44</f>
        <v>1.3197605770336965E-4</v>
      </c>
    </row>
    <row r="2556" spans="2:3" x14ac:dyDescent="0.25">
      <c r="B2556">
        <v>155.52500000000001</v>
      </c>
      <c r="C2556">
        <f>1E-200</f>
        <v>9.9999999999999998E-201</v>
      </c>
    </row>
    <row r="2557" spans="2:3" x14ac:dyDescent="0.25">
      <c r="B2557">
        <v>155.47499999999999</v>
      </c>
      <c r="C2557">
        <f>1E-200</f>
        <v>9.9999999999999998E-201</v>
      </c>
    </row>
    <row r="2558" spans="2:3" x14ac:dyDescent="0.25">
      <c r="B2558">
        <v>155.47499999999999</v>
      </c>
      <c r="C2558">
        <f>$F$45</f>
        <v>1.6920007397867905E-4</v>
      </c>
    </row>
    <row r="2559" spans="2:3" x14ac:dyDescent="0.25">
      <c r="B2559">
        <v>156</v>
      </c>
      <c r="C2559">
        <f>$F$45</f>
        <v>1.6920007397867905E-4</v>
      </c>
    </row>
    <row r="2560" spans="2:3" x14ac:dyDescent="0.25">
      <c r="B2560">
        <v>156.52500000000001</v>
      </c>
      <c r="C2560">
        <f>$F$45</f>
        <v>1.6920007397867905E-4</v>
      </c>
    </row>
    <row r="2561" spans="2:3" x14ac:dyDescent="0.25">
      <c r="B2561">
        <v>156.52500000000001</v>
      </c>
      <c r="C2561">
        <f>1E-200</f>
        <v>9.9999999999999998E-201</v>
      </c>
    </row>
    <row r="2562" spans="2:3" x14ac:dyDescent="0.25">
      <c r="B2562">
        <v>156.47499999999999</v>
      </c>
      <c r="C2562">
        <f>1E-200</f>
        <v>9.9999999999999998E-201</v>
      </c>
    </row>
    <row r="2563" spans="2:3" x14ac:dyDescent="0.25">
      <c r="B2563">
        <v>156.47499999999999</v>
      </c>
      <c r="C2563">
        <f>$F$46</f>
        <v>2.1554149551424081E-4</v>
      </c>
    </row>
    <row r="2564" spans="2:3" x14ac:dyDescent="0.25">
      <c r="B2564">
        <v>157</v>
      </c>
      <c r="C2564">
        <f>$F$46</f>
        <v>2.1554149551424081E-4</v>
      </c>
    </row>
    <row r="2565" spans="2:3" x14ac:dyDescent="0.25">
      <c r="B2565">
        <v>157.52500000000001</v>
      </c>
      <c r="C2565">
        <f>$F$46</f>
        <v>2.1554149551424081E-4</v>
      </c>
    </row>
    <row r="2566" spans="2:3" x14ac:dyDescent="0.25">
      <c r="B2566">
        <v>157.52500000000001</v>
      </c>
      <c r="C2566">
        <f>1E-200</f>
        <v>9.9999999999999998E-201</v>
      </c>
    </row>
    <row r="2567" spans="2:3" x14ac:dyDescent="0.25">
      <c r="B2567">
        <v>157.47499999999999</v>
      </c>
      <c r="C2567">
        <f>1E-200</f>
        <v>9.9999999999999998E-201</v>
      </c>
    </row>
    <row r="2568" spans="2:3" x14ac:dyDescent="0.25">
      <c r="B2568">
        <v>157.47499999999999</v>
      </c>
      <c r="C2568">
        <f>$F$47</f>
        <v>2.7283733609397573E-4</v>
      </c>
    </row>
    <row r="2569" spans="2:3" x14ac:dyDescent="0.25">
      <c r="B2569">
        <v>158</v>
      </c>
      <c r="C2569">
        <f>$F$47</f>
        <v>2.7283733609397573E-4</v>
      </c>
    </row>
    <row r="2570" spans="2:3" x14ac:dyDescent="0.25">
      <c r="B2570">
        <v>158.52500000000001</v>
      </c>
      <c r="C2570">
        <f>$F$47</f>
        <v>2.7283733609397573E-4</v>
      </c>
    </row>
    <row r="2571" spans="2:3" x14ac:dyDescent="0.25">
      <c r="B2571">
        <v>158.52500000000001</v>
      </c>
      <c r="C2571">
        <f>1E-200</f>
        <v>9.9999999999999998E-201</v>
      </c>
    </row>
    <row r="2572" spans="2:3" x14ac:dyDescent="0.25">
      <c r="B2572">
        <v>158.47499999999999</v>
      </c>
      <c r="C2572">
        <f>1E-200</f>
        <v>9.9999999999999998E-201</v>
      </c>
    </row>
    <row r="2573" spans="2:3" x14ac:dyDescent="0.25">
      <c r="B2573">
        <v>158.47499999999999</v>
      </c>
      <c r="C2573">
        <f>$F$48</f>
        <v>3.4319161772827133E-4</v>
      </c>
    </row>
    <row r="2574" spans="2:3" x14ac:dyDescent="0.25">
      <c r="B2574">
        <v>159</v>
      </c>
      <c r="C2574">
        <f>$F$48</f>
        <v>3.4319161772827133E-4</v>
      </c>
    </row>
    <row r="2575" spans="2:3" x14ac:dyDescent="0.25">
      <c r="B2575">
        <v>159.52500000000001</v>
      </c>
      <c r="C2575">
        <f>$F$48</f>
        <v>3.4319161772827133E-4</v>
      </c>
    </row>
    <row r="2576" spans="2:3" x14ac:dyDescent="0.25">
      <c r="B2576">
        <v>159.52500000000001</v>
      </c>
      <c r="C2576">
        <f>1E-200</f>
        <v>9.9999999999999998E-201</v>
      </c>
    </row>
    <row r="2577" spans="2:3" x14ac:dyDescent="0.25">
      <c r="B2577">
        <v>159.47499999999999</v>
      </c>
      <c r="C2577">
        <f>1E-200</f>
        <v>9.9999999999999998E-201</v>
      </c>
    </row>
    <row r="2578" spans="2:3" x14ac:dyDescent="0.25">
      <c r="B2578">
        <v>159.47499999999999</v>
      </c>
      <c r="C2578">
        <f>$F$49</f>
        <v>4.2898952216033917E-4</v>
      </c>
    </row>
    <row r="2579" spans="2:3" x14ac:dyDescent="0.25">
      <c r="B2579">
        <v>160</v>
      </c>
      <c r="C2579">
        <f>$F$49</f>
        <v>4.2898952216033917E-4</v>
      </c>
    </row>
    <row r="2580" spans="2:3" x14ac:dyDescent="0.25">
      <c r="B2580">
        <v>160.52500000000001</v>
      </c>
      <c r="C2580">
        <f>$F$49</f>
        <v>4.2898952216033917E-4</v>
      </c>
    </row>
    <row r="2581" spans="2:3" x14ac:dyDescent="0.25">
      <c r="B2581">
        <v>160.52500000000001</v>
      </c>
      <c r="C2581">
        <f>1E-200</f>
        <v>9.9999999999999998E-201</v>
      </c>
    </row>
    <row r="2582" spans="2:3" x14ac:dyDescent="0.25">
      <c r="B2582">
        <v>160.47499999999999</v>
      </c>
      <c r="C2582">
        <f>1E-200</f>
        <v>9.9999999999999998E-201</v>
      </c>
    </row>
    <row r="2583" spans="2:3" x14ac:dyDescent="0.25">
      <c r="B2583">
        <v>160.47499999999999</v>
      </c>
      <c r="C2583">
        <f>$F$50</f>
        <v>5.3290623870849588E-4</v>
      </c>
    </row>
    <row r="2584" spans="2:3" x14ac:dyDescent="0.25">
      <c r="B2584">
        <v>161</v>
      </c>
      <c r="C2584">
        <f>$F$50</f>
        <v>5.3290623870849588E-4</v>
      </c>
    </row>
    <row r="2585" spans="2:3" x14ac:dyDescent="0.25">
      <c r="B2585">
        <v>161.52500000000001</v>
      </c>
      <c r="C2585">
        <f>$F$50</f>
        <v>5.3290623870849588E-4</v>
      </c>
    </row>
    <row r="2586" spans="2:3" x14ac:dyDescent="0.25">
      <c r="B2586">
        <v>161.52500000000001</v>
      </c>
      <c r="C2586">
        <f>1E-200</f>
        <v>9.9999999999999998E-201</v>
      </c>
    </row>
    <row r="2587" spans="2:3" x14ac:dyDescent="0.25">
      <c r="B2587">
        <v>161.47499999999999</v>
      </c>
      <c r="C2587">
        <f>1E-200</f>
        <v>9.9999999999999998E-201</v>
      </c>
    </row>
    <row r="2588" spans="2:3" x14ac:dyDescent="0.25">
      <c r="B2588">
        <v>161.47499999999999</v>
      </c>
      <c r="C2588">
        <f>$F$51</f>
        <v>6.5790893667715534E-4</v>
      </c>
    </row>
    <row r="2589" spans="2:3" x14ac:dyDescent="0.25">
      <c r="B2589">
        <v>162</v>
      </c>
      <c r="C2589">
        <f>$F$51</f>
        <v>6.5790893667715534E-4</v>
      </c>
    </row>
    <row r="2590" spans="2:3" x14ac:dyDescent="0.25">
      <c r="B2590">
        <v>162.52500000000001</v>
      </c>
      <c r="C2590">
        <f>$F$51</f>
        <v>6.5790893667715534E-4</v>
      </c>
    </row>
    <row r="2591" spans="2:3" x14ac:dyDescent="0.25">
      <c r="B2591">
        <v>162.52500000000001</v>
      </c>
      <c r="C2591">
        <f>1E-200</f>
        <v>9.9999999999999998E-201</v>
      </c>
    </row>
    <row r="2592" spans="2:3" x14ac:dyDescent="0.25">
      <c r="B2592">
        <v>162.47499999999999</v>
      </c>
      <c r="C2592">
        <f>1E-200</f>
        <v>9.9999999999999998E-201</v>
      </c>
    </row>
    <row r="2593" spans="2:3" x14ac:dyDescent="0.25">
      <c r="B2593">
        <v>162.47499999999999</v>
      </c>
      <c r="C2593">
        <f>$F$52</f>
        <v>8.0725022905172434E-4</v>
      </c>
    </row>
    <row r="2594" spans="2:3" x14ac:dyDescent="0.25">
      <c r="B2594">
        <v>163</v>
      </c>
      <c r="C2594">
        <f>$F$52</f>
        <v>8.0725022905172434E-4</v>
      </c>
    </row>
    <row r="2595" spans="2:3" x14ac:dyDescent="0.25">
      <c r="B2595">
        <v>163.52500000000001</v>
      </c>
      <c r="C2595">
        <f>$F$52</f>
        <v>8.0725022905172434E-4</v>
      </c>
    </row>
    <row r="2596" spans="2:3" x14ac:dyDescent="0.25">
      <c r="B2596">
        <v>163.52500000000001</v>
      </c>
      <c r="C2596">
        <f>1E-200</f>
        <v>9.9999999999999998E-201</v>
      </c>
    </row>
    <row r="2597" spans="2:3" x14ac:dyDescent="0.25">
      <c r="B2597">
        <v>163.47499999999999</v>
      </c>
      <c r="C2597">
        <f>1E-200</f>
        <v>9.9999999999999998E-201</v>
      </c>
    </row>
    <row r="2598" spans="2:3" x14ac:dyDescent="0.25">
      <c r="B2598">
        <v>163.47499999999999</v>
      </c>
      <c r="C2598">
        <f>$F$53</f>
        <v>9.8445149884356618E-4</v>
      </c>
    </row>
    <row r="2599" spans="2:3" x14ac:dyDescent="0.25">
      <c r="B2599">
        <v>164</v>
      </c>
      <c r="C2599">
        <f>$F$53</f>
        <v>9.8445149884356618E-4</v>
      </c>
    </row>
    <row r="2600" spans="2:3" x14ac:dyDescent="0.25">
      <c r="B2600">
        <v>164.52500000000001</v>
      </c>
      <c r="C2600">
        <f>$F$53</f>
        <v>9.8445149884356618E-4</v>
      </c>
    </row>
    <row r="2601" spans="2:3" x14ac:dyDescent="0.25">
      <c r="B2601">
        <v>164.52500000000001</v>
      </c>
      <c r="C2601">
        <f>1E-200</f>
        <v>9.9999999999999998E-201</v>
      </c>
    </row>
    <row r="2602" spans="2:3" x14ac:dyDescent="0.25">
      <c r="B2602">
        <v>164.47499999999999</v>
      </c>
      <c r="C2602">
        <f>1E-200</f>
        <v>9.9999999999999998E-201</v>
      </c>
    </row>
    <row r="2603" spans="2:3" x14ac:dyDescent="0.25">
      <c r="B2603">
        <v>164.47499999999999</v>
      </c>
      <c r="C2603">
        <f>$F$54</f>
        <v>1.1932745440528076E-3</v>
      </c>
    </row>
    <row r="2604" spans="2:3" x14ac:dyDescent="0.25">
      <c r="B2604">
        <v>165</v>
      </c>
      <c r="C2604">
        <f>$F$54</f>
        <v>1.1932745440528076E-3</v>
      </c>
    </row>
    <row r="2605" spans="2:3" x14ac:dyDescent="0.25">
      <c r="B2605">
        <v>165.52500000000001</v>
      </c>
      <c r="C2605">
        <f>$F$54</f>
        <v>1.1932745440528076E-3</v>
      </c>
    </row>
    <row r="2606" spans="2:3" x14ac:dyDescent="0.25">
      <c r="B2606">
        <v>165.52500000000001</v>
      </c>
      <c r="C2606">
        <f>1E-200</f>
        <v>9.9999999999999998E-201</v>
      </c>
    </row>
    <row r="2607" spans="2:3" x14ac:dyDescent="0.25">
      <c r="B2607">
        <v>165.47499999999999</v>
      </c>
      <c r="C2607">
        <f>1E-200</f>
        <v>9.9999999999999998E-201</v>
      </c>
    </row>
    <row r="2608" spans="2:3" x14ac:dyDescent="0.25">
      <c r="B2608">
        <v>165.47499999999999</v>
      </c>
      <c r="C2608">
        <f>$F$55</f>
        <v>1.4376801735575997E-3</v>
      </c>
    </row>
    <row r="2609" spans="2:3" x14ac:dyDescent="0.25">
      <c r="B2609">
        <v>166</v>
      </c>
      <c r="C2609">
        <f>$F$55</f>
        <v>1.4376801735575997E-3</v>
      </c>
    </row>
    <row r="2610" spans="2:3" x14ac:dyDescent="0.25">
      <c r="B2610">
        <v>166.52500000000001</v>
      </c>
      <c r="C2610">
        <f>$F$55</f>
        <v>1.4376801735575997E-3</v>
      </c>
    </row>
    <row r="2611" spans="2:3" x14ac:dyDescent="0.25">
      <c r="B2611">
        <v>166.52500000000001</v>
      </c>
      <c r="C2611">
        <f>1E-200</f>
        <v>9.9999999999999998E-201</v>
      </c>
    </row>
    <row r="2612" spans="2:3" x14ac:dyDescent="0.25">
      <c r="B2612">
        <v>166.47499999999999</v>
      </c>
      <c r="C2612">
        <f>1E-200</f>
        <v>9.9999999999999998E-201</v>
      </c>
    </row>
    <row r="2613" spans="2:3" x14ac:dyDescent="0.25">
      <c r="B2613">
        <v>166.47499999999999</v>
      </c>
      <c r="C2613">
        <f>$F$56</f>
        <v>1.721772662943233E-3</v>
      </c>
    </row>
    <row r="2614" spans="2:3" x14ac:dyDescent="0.25">
      <c r="B2614">
        <v>167</v>
      </c>
      <c r="C2614">
        <f>$F$56</f>
        <v>1.721772662943233E-3</v>
      </c>
    </row>
    <row r="2615" spans="2:3" x14ac:dyDescent="0.25">
      <c r="B2615">
        <v>167.52500000000001</v>
      </c>
      <c r="C2615">
        <f>$F$56</f>
        <v>1.721772662943233E-3</v>
      </c>
    </row>
    <row r="2616" spans="2:3" x14ac:dyDescent="0.25">
      <c r="B2616">
        <v>167.52500000000001</v>
      </c>
      <c r="C2616">
        <f>1E-200</f>
        <v>9.9999999999999998E-201</v>
      </c>
    </row>
    <row r="2617" spans="2:3" x14ac:dyDescent="0.25">
      <c r="B2617">
        <v>167.47499999999999</v>
      </c>
      <c r="C2617">
        <f>1E-200</f>
        <v>9.9999999999999998E-201</v>
      </c>
    </row>
    <row r="2618" spans="2:3" x14ac:dyDescent="0.25">
      <c r="B2618">
        <v>167.47499999999999</v>
      </c>
      <c r="C2618">
        <f>$F$57</f>
        <v>2.0497293606467058E-3</v>
      </c>
    </row>
    <row r="2619" spans="2:3" x14ac:dyDescent="0.25">
      <c r="B2619">
        <v>168</v>
      </c>
      <c r="C2619">
        <f>$F$57</f>
        <v>2.0497293606467058E-3</v>
      </c>
    </row>
    <row r="2620" spans="2:3" x14ac:dyDescent="0.25">
      <c r="B2620">
        <v>168.52500000000001</v>
      </c>
      <c r="C2620">
        <f>$F$57</f>
        <v>2.0497293606467058E-3</v>
      </c>
    </row>
    <row r="2621" spans="2:3" x14ac:dyDescent="0.25">
      <c r="B2621">
        <v>168.52500000000001</v>
      </c>
      <c r="C2621">
        <f>1E-200</f>
        <v>9.9999999999999998E-201</v>
      </c>
    </row>
    <row r="2622" spans="2:3" x14ac:dyDescent="0.25">
      <c r="B2622">
        <v>168.47499999999999</v>
      </c>
      <c r="C2622">
        <f>1E-200</f>
        <v>9.9999999999999998E-201</v>
      </c>
    </row>
    <row r="2623" spans="2:3" x14ac:dyDescent="0.25">
      <c r="B2623">
        <v>168.47499999999999</v>
      </c>
      <c r="C2623">
        <f>$F$58</f>
        <v>2.4257152197002438E-3</v>
      </c>
    </row>
    <row r="2624" spans="2:3" x14ac:dyDescent="0.25">
      <c r="B2624">
        <v>169</v>
      </c>
      <c r="C2624">
        <f>$F$58</f>
        <v>2.4257152197002438E-3</v>
      </c>
    </row>
    <row r="2625" spans="2:3" x14ac:dyDescent="0.25">
      <c r="B2625">
        <v>169.52500000000001</v>
      </c>
      <c r="C2625">
        <f>$F$58</f>
        <v>2.4257152197002438E-3</v>
      </c>
    </row>
    <row r="2626" spans="2:3" x14ac:dyDescent="0.25">
      <c r="B2626">
        <v>169.52500000000001</v>
      </c>
      <c r="C2626">
        <f>1E-200</f>
        <v>9.9999999999999998E-201</v>
      </c>
    </row>
    <row r="2627" spans="2:3" x14ac:dyDescent="0.25">
      <c r="B2627">
        <v>169.47499999999999</v>
      </c>
      <c r="C2627">
        <f>1E-200</f>
        <v>9.9999999999999998E-201</v>
      </c>
    </row>
    <row r="2628" spans="2:3" x14ac:dyDescent="0.25">
      <c r="B2628">
        <v>169.47499999999999</v>
      </c>
      <c r="C2628">
        <f>$F$59</f>
        <v>2.8537826114120517E-3</v>
      </c>
    </row>
    <row r="2629" spans="2:3" x14ac:dyDescent="0.25">
      <c r="B2629">
        <v>170</v>
      </c>
      <c r="C2629">
        <f>$F$59</f>
        <v>2.8537826114120517E-3</v>
      </c>
    </row>
    <row r="2630" spans="2:3" x14ac:dyDescent="0.25">
      <c r="B2630">
        <v>170.52500000000001</v>
      </c>
      <c r="C2630">
        <f>$F$59</f>
        <v>2.8537826114120517E-3</v>
      </c>
    </row>
    <row r="2631" spans="2:3" x14ac:dyDescent="0.25">
      <c r="B2631">
        <v>170.52500000000001</v>
      </c>
      <c r="C2631">
        <f>1E-200</f>
        <v>9.9999999999999998E-201</v>
      </c>
    </row>
    <row r="2632" spans="2:3" x14ac:dyDescent="0.25">
      <c r="B2632">
        <v>170.47499999999999</v>
      </c>
      <c r="C2632">
        <f>1E-200</f>
        <v>9.9999999999999998E-201</v>
      </c>
    </row>
    <row r="2633" spans="2:3" x14ac:dyDescent="0.25">
      <c r="B2633">
        <v>170.47499999999999</v>
      </c>
      <c r="C2633">
        <f>$F$60</f>
        <v>3.3377574402480136E-3</v>
      </c>
    </row>
    <row r="2634" spans="2:3" x14ac:dyDescent="0.25">
      <c r="B2634">
        <v>171</v>
      </c>
      <c r="C2634">
        <f>$F$60</f>
        <v>3.3377574402480136E-3</v>
      </c>
    </row>
    <row r="2635" spans="2:3" x14ac:dyDescent="0.25">
      <c r="B2635">
        <v>171.52500000000001</v>
      </c>
      <c r="C2635">
        <f>$F$60</f>
        <v>3.3377574402480136E-3</v>
      </c>
    </row>
    <row r="2636" spans="2:3" x14ac:dyDescent="0.25">
      <c r="B2636">
        <v>171.52500000000001</v>
      </c>
      <c r="C2636">
        <f>1E-200</f>
        <v>9.9999999999999998E-201</v>
      </c>
    </row>
    <row r="2637" spans="2:3" x14ac:dyDescent="0.25">
      <c r="B2637">
        <v>171.47499999999999</v>
      </c>
      <c r="C2637">
        <f>1E-200</f>
        <v>9.9999999999999998E-201</v>
      </c>
    </row>
    <row r="2638" spans="2:3" x14ac:dyDescent="0.25">
      <c r="B2638">
        <v>171.47499999999999</v>
      </c>
      <c r="C2638">
        <f>$F$61</f>
        <v>3.8811133026139697E-3</v>
      </c>
    </row>
    <row r="2639" spans="2:3" x14ac:dyDescent="0.25">
      <c r="B2639">
        <v>172</v>
      </c>
      <c r="C2639">
        <f>$F$61</f>
        <v>3.8811133026139697E-3</v>
      </c>
    </row>
    <row r="2640" spans="2:3" x14ac:dyDescent="0.25">
      <c r="B2640">
        <v>172.52500000000001</v>
      </c>
      <c r="C2640">
        <f>$F$61</f>
        <v>3.8811133026139697E-3</v>
      </c>
    </row>
    <row r="2641" spans="2:3" x14ac:dyDescent="0.25">
      <c r="B2641">
        <v>172.52500000000001</v>
      </c>
      <c r="C2641">
        <f>1E-200</f>
        <v>9.9999999999999998E-201</v>
      </c>
    </row>
    <row r="2642" spans="2:3" x14ac:dyDescent="0.25">
      <c r="B2642">
        <v>172.47499999999999</v>
      </c>
      <c r="C2642">
        <f>1E-200</f>
        <v>9.9999999999999998E-201</v>
      </c>
    </row>
    <row r="2643" spans="2:3" x14ac:dyDescent="0.25">
      <c r="B2643">
        <v>172.47499999999999</v>
      </c>
      <c r="C2643">
        <f>$F$62</f>
        <v>4.4868361879930293E-3</v>
      </c>
    </row>
    <row r="2644" spans="2:3" x14ac:dyDescent="0.25">
      <c r="B2644">
        <v>173</v>
      </c>
      <c r="C2644">
        <f>$F$62</f>
        <v>4.4868361879930293E-3</v>
      </c>
    </row>
    <row r="2645" spans="2:3" x14ac:dyDescent="0.25">
      <c r="B2645">
        <v>173.52500000000001</v>
      </c>
      <c r="C2645">
        <f>$F$62</f>
        <v>4.4868361879930293E-3</v>
      </c>
    </row>
    <row r="2646" spans="2:3" x14ac:dyDescent="0.25">
      <c r="B2646">
        <v>173.52500000000001</v>
      </c>
      <c r="C2646">
        <f>1E-200</f>
        <v>9.9999999999999998E-201</v>
      </c>
    </row>
    <row r="2647" spans="2:3" x14ac:dyDescent="0.25">
      <c r="B2647">
        <v>173.47499999999999</v>
      </c>
      <c r="C2647">
        <f>1E-200</f>
        <v>9.9999999999999998E-201</v>
      </c>
    </row>
    <row r="2648" spans="2:3" x14ac:dyDescent="0.25">
      <c r="B2648">
        <v>173.47499999999999</v>
      </c>
      <c r="C2648">
        <f>$F$63</f>
        <v>5.1572829747046313E-3</v>
      </c>
    </row>
    <row r="2649" spans="2:3" x14ac:dyDescent="0.25">
      <c r="B2649">
        <v>174</v>
      </c>
      <c r="C2649">
        <f>$F$63</f>
        <v>5.1572829747046313E-3</v>
      </c>
    </row>
    <row r="2650" spans="2:3" x14ac:dyDescent="0.25">
      <c r="B2650">
        <v>174.52500000000001</v>
      </c>
      <c r="C2650">
        <f>$F$63</f>
        <v>5.1572829747046313E-3</v>
      </c>
    </row>
    <row r="2651" spans="2:3" x14ac:dyDescent="0.25">
      <c r="B2651">
        <v>174.52500000000001</v>
      </c>
      <c r="C2651">
        <f>1E-200</f>
        <v>9.9999999999999998E-201</v>
      </c>
    </row>
    <row r="2652" spans="2:3" x14ac:dyDescent="0.25">
      <c r="B2652">
        <v>174.47499999999999</v>
      </c>
      <c r="C2652">
        <f>1E-200</f>
        <v>9.9999999999999998E-201</v>
      </c>
    </row>
    <row r="2653" spans="2:3" x14ac:dyDescent="0.25">
      <c r="B2653">
        <v>174.47499999999999</v>
      </c>
      <c r="C2653">
        <f>$F$64</f>
        <v>5.8940376853767211E-3</v>
      </c>
    </row>
    <row r="2654" spans="2:3" x14ac:dyDescent="0.25">
      <c r="B2654">
        <v>175</v>
      </c>
      <c r="C2654">
        <f>$F$64</f>
        <v>5.8940376853767211E-3</v>
      </c>
    </row>
    <row r="2655" spans="2:3" x14ac:dyDescent="0.25">
      <c r="B2655">
        <v>175.52500000000001</v>
      </c>
      <c r="C2655">
        <f>$F$64</f>
        <v>5.8940376853767211E-3</v>
      </c>
    </row>
    <row r="2656" spans="2:3" x14ac:dyDescent="0.25">
      <c r="B2656">
        <v>175.52500000000001</v>
      </c>
      <c r="C2656">
        <f>1E-200</f>
        <v>9.9999999999999998E-201</v>
      </c>
    </row>
    <row r="2657" spans="2:3" x14ac:dyDescent="0.25">
      <c r="B2657">
        <v>175.47499999999999</v>
      </c>
      <c r="C2657">
        <f>1E-200</f>
        <v>9.9999999999999998E-201</v>
      </c>
    </row>
    <row r="2658" spans="2:3" x14ac:dyDescent="0.25">
      <c r="B2658">
        <v>175.47499999999999</v>
      </c>
      <c r="C2658">
        <f>$F$65</f>
        <v>6.6977700970190018E-3</v>
      </c>
    </row>
    <row r="2659" spans="2:3" x14ac:dyDescent="0.25">
      <c r="B2659">
        <v>176</v>
      </c>
      <c r="C2659">
        <f>$F$65</f>
        <v>6.6977700970190018E-3</v>
      </c>
    </row>
    <row r="2660" spans="2:3" x14ac:dyDescent="0.25">
      <c r="B2660">
        <v>176.52500000000001</v>
      </c>
      <c r="C2660">
        <f>$F$65</f>
        <v>6.6977700970190018E-3</v>
      </c>
    </row>
    <row r="2661" spans="2:3" x14ac:dyDescent="0.25">
      <c r="B2661">
        <v>176.52500000000001</v>
      </c>
      <c r="C2661">
        <f>1E-200</f>
        <v>9.9999999999999998E-201</v>
      </c>
    </row>
    <row r="2662" spans="2:3" x14ac:dyDescent="0.25">
      <c r="B2662">
        <v>176.47499999999999</v>
      </c>
      <c r="C2662">
        <f>1E-200</f>
        <v>9.9999999999999998E-201</v>
      </c>
    </row>
    <row r="2663" spans="2:3" x14ac:dyDescent="0.25">
      <c r="B2663">
        <v>176.47499999999999</v>
      </c>
      <c r="C2663">
        <f>$F$66</f>
        <v>7.5681018045412451E-3</v>
      </c>
    </row>
    <row r="2664" spans="2:3" x14ac:dyDescent="0.25">
      <c r="B2664">
        <v>177</v>
      </c>
      <c r="C2664">
        <f>$F$66</f>
        <v>7.5681018045412451E-3</v>
      </c>
    </row>
    <row r="2665" spans="2:3" x14ac:dyDescent="0.25">
      <c r="B2665">
        <v>177.52500000000001</v>
      </c>
      <c r="C2665">
        <f>$F$66</f>
        <v>7.5681018045412451E-3</v>
      </c>
    </row>
    <row r="2666" spans="2:3" x14ac:dyDescent="0.25">
      <c r="B2666">
        <v>177.52500000000001</v>
      </c>
      <c r="C2666">
        <f>1E-200</f>
        <v>9.9999999999999998E-201</v>
      </c>
    </row>
    <row r="2667" spans="2:3" x14ac:dyDescent="0.25">
      <c r="B2667">
        <v>177.47499999999999</v>
      </c>
      <c r="C2667">
        <f>1E-200</f>
        <v>9.9999999999999998E-201</v>
      </c>
    </row>
    <row r="2668" spans="2:3" x14ac:dyDescent="0.25">
      <c r="B2668">
        <v>177.47499999999999</v>
      </c>
      <c r="C2668">
        <f>$F$67</f>
        <v>8.503485173641849E-3</v>
      </c>
    </row>
    <row r="2669" spans="2:3" x14ac:dyDescent="0.25">
      <c r="B2669">
        <v>178</v>
      </c>
      <c r="C2669">
        <f>$F$67</f>
        <v>8.503485173641849E-3</v>
      </c>
    </row>
    <row r="2670" spans="2:3" x14ac:dyDescent="0.25">
      <c r="B2670">
        <v>178.52500000000001</v>
      </c>
      <c r="C2670">
        <f>$F$67</f>
        <v>8.503485173641849E-3</v>
      </c>
    </row>
    <row r="2671" spans="2:3" x14ac:dyDescent="0.25">
      <c r="B2671">
        <v>178.52500000000001</v>
      </c>
      <c r="C2671">
        <f>1E-200</f>
        <v>9.9999999999999998E-201</v>
      </c>
    </row>
    <row r="2672" spans="2:3" x14ac:dyDescent="0.25">
      <c r="B2672">
        <v>178.47499999999999</v>
      </c>
      <c r="C2672">
        <f>1E-200</f>
        <v>9.9999999999999998E-201</v>
      </c>
    </row>
    <row r="2673" spans="2:3" x14ac:dyDescent="0.25">
      <c r="B2673">
        <v>178.47499999999999</v>
      </c>
      <c r="C2673">
        <f>$F$68</f>
        <v>9.5011007526724558E-3</v>
      </c>
    </row>
    <row r="2674" spans="2:3" x14ac:dyDescent="0.25">
      <c r="B2674">
        <v>179</v>
      </c>
      <c r="C2674">
        <f>$F$68</f>
        <v>9.5011007526724558E-3</v>
      </c>
    </row>
    <row r="2675" spans="2:3" x14ac:dyDescent="0.25">
      <c r="B2675">
        <v>179.52500000000001</v>
      </c>
      <c r="C2675">
        <f>$F$68</f>
        <v>9.5011007526724558E-3</v>
      </c>
    </row>
    <row r="2676" spans="2:3" x14ac:dyDescent="0.25">
      <c r="B2676">
        <v>179.52500000000001</v>
      </c>
      <c r="C2676">
        <f>1E-200</f>
        <v>9.9999999999999998E-201</v>
      </c>
    </row>
    <row r="2677" spans="2:3" x14ac:dyDescent="0.25">
      <c r="B2677">
        <v>179.47499999999999</v>
      </c>
      <c r="C2677">
        <f>1E-200</f>
        <v>9.9999999999999998E-201</v>
      </c>
    </row>
    <row r="2678" spans="2:3" x14ac:dyDescent="0.25">
      <c r="B2678">
        <v>179.47499999999999</v>
      </c>
      <c r="C2678">
        <f>$F$69</f>
        <v>1.0556778614080506E-2</v>
      </c>
    </row>
    <row r="2679" spans="2:3" x14ac:dyDescent="0.25">
      <c r="B2679">
        <v>180</v>
      </c>
      <c r="C2679">
        <f>$F$69</f>
        <v>1.0556778614080506E-2</v>
      </c>
    </row>
    <row r="2680" spans="2:3" x14ac:dyDescent="0.25">
      <c r="B2680">
        <v>180.52500000000001</v>
      </c>
      <c r="C2680">
        <f>$F$69</f>
        <v>1.0556778614080506E-2</v>
      </c>
    </row>
    <row r="2681" spans="2:3" x14ac:dyDescent="0.25">
      <c r="B2681">
        <v>180.52500000000001</v>
      </c>
      <c r="C2681">
        <f>1E-200</f>
        <v>9.9999999999999998E-201</v>
      </c>
    </row>
    <row r="2682" spans="2:3" x14ac:dyDescent="0.25">
      <c r="B2682">
        <v>180.47499999999999</v>
      </c>
      <c r="C2682">
        <f>1E-200</f>
        <v>9.9999999999999998E-201</v>
      </c>
    </row>
    <row r="2683" spans="2:3" x14ac:dyDescent="0.25">
      <c r="B2683">
        <v>180.47499999999999</v>
      </c>
      <c r="C2683">
        <f>$F$70</f>
        <v>1.1664948744840338E-2</v>
      </c>
    </row>
    <row r="2684" spans="2:3" x14ac:dyDescent="0.25">
      <c r="B2684">
        <v>181</v>
      </c>
      <c r="C2684">
        <f>$F$70</f>
        <v>1.1664948744840338E-2</v>
      </c>
    </row>
    <row r="2685" spans="2:3" x14ac:dyDescent="0.25">
      <c r="B2685">
        <v>181.52500000000001</v>
      </c>
      <c r="C2685">
        <f>$F$70</f>
        <v>1.1664948744840338E-2</v>
      </c>
    </row>
    <row r="2686" spans="2:3" x14ac:dyDescent="0.25">
      <c r="B2686">
        <v>181.52500000000001</v>
      </c>
      <c r="C2686">
        <f>1E-200</f>
        <v>9.9999999999999998E-201</v>
      </c>
    </row>
    <row r="2687" spans="2:3" x14ac:dyDescent="0.25">
      <c r="B2687">
        <v>181.47499999999999</v>
      </c>
      <c r="C2687">
        <f>1E-200</f>
        <v>9.9999999999999998E-201</v>
      </c>
    </row>
    <row r="2688" spans="2:3" x14ac:dyDescent="0.25">
      <c r="B2688">
        <v>181.47499999999999</v>
      </c>
      <c r="C2688">
        <f>$F$71</f>
        <v>1.2818624994330043E-2</v>
      </c>
    </row>
    <row r="2689" spans="2:3" x14ac:dyDescent="0.25">
      <c r="B2689">
        <v>182</v>
      </c>
      <c r="C2689">
        <f>$F$71</f>
        <v>1.2818624994330043E-2</v>
      </c>
    </row>
    <row r="2690" spans="2:3" x14ac:dyDescent="0.25">
      <c r="B2690">
        <v>182.52500000000001</v>
      </c>
      <c r="C2690">
        <f>$F$71</f>
        <v>1.2818624994330043E-2</v>
      </c>
    </row>
    <row r="2691" spans="2:3" x14ac:dyDescent="0.25">
      <c r="B2691">
        <v>182.52500000000001</v>
      </c>
      <c r="C2691">
        <f>1E-200</f>
        <v>9.9999999999999998E-201</v>
      </c>
    </row>
    <row r="2692" spans="2:3" x14ac:dyDescent="0.25">
      <c r="B2692">
        <v>182.47499999999999</v>
      </c>
      <c r="C2692">
        <f>1E-200</f>
        <v>9.9999999999999998E-201</v>
      </c>
    </row>
    <row r="2693" spans="2:3" x14ac:dyDescent="0.25">
      <c r="B2693">
        <v>182.47499999999999</v>
      </c>
      <c r="C2693">
        <f>$F$72</f>
        <v>1.4009426223311524E-2</v>
      </c>
    </row>
    <row r="2694" spans="2:3" x14ac:dyDescent="0.25">
      <c r="B2694">
        <v>183</v>
      </c>
      <c r="C2694">
        <f>$F$72</f>
        <v>1.4009426223311524E-2</v>
      </c>
    </row>
    <row r="2695" spans="2:3" x14ac:dyDescent="0.25">
      <c r="B2695">
        <v>183.52500000000001</v>
      </c>
      <c r="C2695">
        <f>$F$72</f>
        <v>1.4009426223311524E-2</v>
      </c>
    </row>
    <row r="2696" spans="2:3" x14ac:dyDescent="0.25">
      <c r="B2696">
        <v>183.52500000000001</v>
      </c>
      <c r="C2696">
        <f>1E-200</f>
        <v>9.9999999999999998E-201</v>
      </c>
    </row>
    <row r="2697" spans="2:3" x14ac:dyDescent="0.25">
      <c r="B2697">
        <v>183.47499999999999</v>
      </c>
      <c r="C2697">
        <f>1E-200</f>
        <v>9.9999999999999998E-201</v>
      </c>
    </row>
    <row r="2698" spans="2:3" x14ac:dyDescent="0.25">
      <c r="B2698">
        <v>183.47499999999999</v>
      </c>
      <c r="C2698">
        <f>$F$73</f>
        <v>1.5227637199251656E-2</v>
      </c>
    </row>
    <row r="2699" spans="2:3" x14ac:dyDescent="0.25">
      <c r="B2699">
        <v>184</v>
      </c>
      <c r="C2699">
        <f>$F$73</f>
        <v>1.5227637199251656E-2</v>
      </c>
    </row>
    <row r="2700" spans="2:3" x14ac:dyDescent="0.25">
      <c r="B2700">
        <v>184.52500000000001</v>
      </c>
      <c r="C2700">
        <f>$F$73</f>
        <v>1.5227637199251656E-2</v>
      </c>
    </row>
    <row r="2701" spans="2:3" x14ac:dyDescent="0.25">
      <c r="B2701">
        <v>184.52500000000001</v>
      </c>
      <c r="C2701">
        <f>1E-200</f>
        <v>9.9999999999999998E-201</v>
      </c>
    </row>
    <row r="2702" spans="2:3" x14ac:dyDescent="0.25">
      <c r="B2702">
        <v>184.47499999999999</v>
      </c>
      <c r="C2702">
        <f>1E-200</f>
        <v>9.9999999999999998E-201</v>
      </c>
    </row>
    <row r="2703" spans="2:3" x14ac:dyDescent="0.25">
      <c r="B2703">
        <v>184.47499999999999</v>
      </c>
      <c r="C2703">
        <f>$F$74</f>
        <v>1.6462310485677468E-2</v>
      </c>
    </row>
    <row r="2704" spans="2:3" x14ac:dyDescent="0.25">
      <c r="B2704">
        <v>185</v>
      </c>
      <c r="C2704">
        <f>$F$74</f>
        <v>1.6462310485677468E-2</v>
      </c>
    </row>
    <row r="2705" spans="2:3" x14ac:dyDescent="0.25">
      <c r="B2705">
        <v>185.52500000000001</v>
      </c>
      <c r="C2705">
        <f>$F$74</f>
        <v>1.6462310485677468E-2</v>
      </c>
    </row>
    <row r="2706" spans="2:3" x14ac:dyDescent="0.25">
      <c r="B2706">
        <v>185.52500000000001</v>
      </c>
      <c r="C2706">
        <f>1E-200</f>
        <v>9.9999999999999998E-201</v>
      </c>
    </row>
    <row r="2707" spans="2:3" x14ac:dyDescent="0.25">
      <c r="B2707">
        <v>185.47499999999999</v>
      </c>
      <c r="C2707">
        <f>1E-200</f>
        <v>9.9999999999999998E-201</v>
      </c>
    </row>
    <row r="2708" spans="2:3" x14ac:dyDescent="0.25">
      <c r="B2708">
        <v>185.47499999999999</v>
      </c>
      <c r="C2708">
        <f>$F$75</f>
        <v>1.7701409124384372E-2</v>
      </c>
    </row>
    <row r="2709" spans="2:3" x14ac:dyDescent="0.25">
      <c r="B2709">
        <v>186</v>
      </c>
      <c r="C2709">
        <f>$F$75</f>
        <v>1.7701409124384372E-2</v>
      </c>
    </row>
    <row r="2710" spans="2:3" x14ac:dyDescent="0.25">
      <c r="B2710">
        <v>186.52500000000001</v>
      </c>
      <c r="C2710">
        <f>$F$75</f>
        <v>1.7701409124384372E-2</v>
      </c>
    </row>
    <row r="2711" spans="2:3" x14ac:dyDescent="0.25">
      <c r="B2711">
        <v>186.52500000000001</v>
      </c>
      <c r="C2711">
        <f>1E-200</f>
        <v>9.9999999999999998E-201</v>
      </c>
    </row>
    <row r="2712" spans="2:3" x14ac:dyDescent="0.25">
      <c r="B2712">
        <v>186.47499999999999</v>
      </c>
      <c r="C2712">
        <f>1E-200</f>
        <v>9.9999999999999998E-201</v>
      </c>
    </row>
    <row r="2713" spans="2:3" x14ac:dyDescent="0.25">
      <c r="B2713">
        <v>186.47499999999999</v>
      </c>
      <c r="C2713">
        <f>$F$76</f>
        <v>1.8931988368325534E-2</v>
      </c>
    </row>
    <row r="2714" spans="2:3" x14ac:dyDescent="0.25">
      <c r="B2714">
        <v>187</v>
      </c>
      <c r="C2714">
        <f>$F$76</f>
        <v>1.8931988368325534E-2</v>
      </c>
    </row>
    <row r="2715" spans="2:3" x14ac:dyDescent="0.25">
      <c r="B2715">
        <v>187.52500000000001</v>
      </c>
      <c r="C2715">
        <f>$F$76</f>
        <v>1.8931988368325534E-2</v>
      </c>
    </row>
    <row r="2716" spans="2:3" x14ac:dyDescent="0.25">
      <c r="B2716">
        <v>187.52500000000001</v>
      </c>
      <c r="C2716">
        <f>1E-200</f>
        <v>9.9999999999999998E-201</v>
      </c>
    </row>
    <row r="2717" spans="2:3" x14ac:dyDescent="0.25">
      <c r="B2717">
        <v>187.47499999999999</v>
      </c>
      <c r="C2717">
        <f>1E-200</f>
        <v>9.9999999999999998E-201</v>
      </c>
    </row>
    <row r="2718" spans="2:3" x14ac:dyDescent="0.25">
      <c r="B2718">
        <v>187.47499999999999</v>
      </c>
      <c r="C2718">
        <f>$F$77</f>
        <v>2.0140413157793122E-2</v>
      </c>
    </row>
    <row r="2719" spans="2:3" x14ac:dyDescent="0.25">
      <c r="B2719">
        <v>188</v>
      </c>
      <c r="C2719">
        <f>$F$77</f>
        <v>2.0140413157793122E-2</v>
      </c>
    </row>
    <row r="2720" spans="2:3" x14ac:dyDescent="0.25">
      <c r="B2720">
        <v>188.52500000000001</v>
      </c>
      <c r="C2720">
        <f>$F$77</f>
        <v>2.0140413157793122E-2</v>
      </c>
    </row>
    <row r="2721" spans="2:3" x14ac:dyDescent="0.25">
      <c r="B2721">
        <v>188.52500000000001</v>
      </c>
      <c r="C2721">
        <f>1E-200</f>
        <v>9.9999999999999998E-201</v>
      </c>
    </row>
    <row r="2722" spans="2:3" x14ac:dyDescent="0.25">
      <c r="B2722">
        <v>188.47499999999999</v>
      </c>
      <c r="C2722">
        <f>1E-200</f>
        <v>9.9999999999999998E-201</v>
      </c>
    </row>
    <row r="2723" spans="2:3" x14ac:dyDescent="0.25">
      <c r="B2723">
        <v>188.47499999999999</v>
      </c>
      <c r="C2723">
        <f>$F$78</f>
        <v>2.1312606516183195E-2</v>
      </c>
    </row>
    <row r="2724" spans="2:3" x14ac:dyDescent="0.25">
      <c r="B2724">
        <v>189</v>
      </c>
      <c r="C2724">
        <f>$F$78</f>
        <v>2.1312606516183195E-2</v>
      </c>
    </row>
    <row r="2725" spans="2:3" x14ac:dyDescent="0.25">
      <c r="B2725">
        <v>189.52500000000001</v>
      </c>
      <c r="C2725">
        <f>$F$78</f>
        <v>2.1312606516183195E-2</v>
      </c>
    </row>
    <row r="2726" spans="2:3" x14ac:dyDescent="0.25">
      <c r="B2726">
        <v>189.52500000000001</v>
      </c>
      <c r="C2726">
        <f>1E-200</f>
        <v>9.9999999999999998E-201</v>
      </c>
    </row>
    <row r="2727" spans="2:3" x14ac:dyDescent="0.25">
      <c r="B2727">
        <v>189.47499999999999</v>
      </c>
      <c r="C2727">
        <f>1E-200</f>
        <v>9.9999999999999998E-201</v>
      </c>
    </row>
    <row r="2728" spans="2:3" x14ac:dyDescent="0.25">
      <c r="B2728">
        <v>189.47499999999999</v>
      </c>
      <c r="C2728">
        <f>$F$79</f>
        <v>2.2434322648613888E-2</v>
      </c>
    </row>
    <row r="2729" spans="2:3" x14ac:dyDescent="0.25">
      <c r="B2729">
        <v>190</v>
      </c>
      <c r="C2729">
        <f>$F$79</f>
        <v>2.2434322648613888E-2</v>
      </c>
    </row>
    <row r="2730" spans="2:3" x14ac:dyDescent="0.25">
      <c r="B2730">
        <v>190.52500000000001</v>
      </c>
      <c r="C2730">
        <f>$F$79</f>
        <v>2.2434322648613888E-2</v>
      </c>
    </row>
    <row r="2731" spans="2:3" x14ac:dyDescent="0.25">
      <c r="B2731">
        <v>190.52500000000001</v>
      </c>
      <c r="C2731">
        <f>1E-200</f>
        <v>9.9999999999999998E-201</v>
      </c>
    </row>
    <row r="2732" spans="2:3" x14ac:dyDescent="0.25">
      <c r="B2732">
        <v>190.47499999999999</v>
      </c>
      <c r="C2732">
        <f>1E-200</f>
        <v>9.9999999999999998E-201</v>
      </c>
    </row>
    <row r="2733" spans="2:3" x14ac:dyDescent="0.25">
      <c r="B2733">
        <v>190.47499999999999</v>
      </c>
      <c r="C2733">
        <f>$F$80</f>
        <v>2.3491437328391505E-2</v>
      </c>
    </row>
    <row r="2734" spans="2:3" x14ac:dyDescent="0.25">
      <c r="B2734">
        <v>191</v>
      </c>
      <c r="C2734">
        <f>$F$80</f>
        <v>2.3491437328391505E-2</v>
      </c>
    </row>
    <row r="2735" spans="2:3" x14ac:dyDescent="0.25">
      <c r="B2735">
        <v>191.52500000000001</v>
      </c>
      <c r="C2735">
        <f>$F$80</f>
        <v>2.3491437328391505E-2</v>
      </c>
    </row>
    <row r="2736" spans="2:3" x14ac:dyDescent="0.25">
      <c r="B2736">
        <v>191.52500000000001</v>
      </c>
      <c r="C2736">
        <f>1E-200</f>
        <v>9.9999999999999998E-201</v>
      </c>
    </row>
    <row r="2737" spans="2:3" x14ac:dyDescent="0.25">
      <c r="B2737">
        <v>191.47499999999999</v>
      </c>
      <c r="C2737">
        <f>1E-200</f>
        <v>9.9999999999999998E-201</v>
      </c>
    </row>
    <row r="2738" spans="2:3" x14ac:dyDescent="0.25">
      <c r="B2738">
        <v>191.47499999999999</v>
      </c>
      <c r="C2738">
        <f>$F$81</f>
        <v>2.4470247217074487E-2</v>
      </c>
    </row>
    <row r="2739" spans="2:3" x14ac:dyDescent="0.25">
      <c r="B2739">
        <v>192</v>
      </c>
      <c r="C2739">
        <f>$F$81</f>
        <v>2.4470247217074487E-2</v>
      </c>
    </row>
    <row r="2740" spans="2:3" x14ac:dyDescent="0.25">
      <c r="B2740">
        <v>192.52500000000001</v>
      </c>
      <c r="C2740">
        <f>$F$81</f>
        <v>2.4470247217074487E-2</v>
      </c>
    </row>
    <row r="2741" spans="2:3" x14ac:dyDescent="0.25">
      <c r="B2741">
        <v>192.52500000000001</v>
      </c>
      <c r="C2741">
        <f>1E-200</f>
        <v>9.9999999999999998E-201</v>
      </c>
    </row>
    <row r="2742" spans="2:3" x14ac:dyDescent="0.25">
      <c r="B2742">
        <v>192.47499999999999</v>
      </c>
      <c r="C2742">
        <f>1E-200</f>
        <v>9.9999999999999998E-201</v>
      </c>
    </row>
    <row r="2743" spans="2:3" x14ac:dyDescent="0.25">
      <c r="B2743">
        <v>192.47499999999999</v>
      </c>
      <c r="C2743">
        <f>$F$82</f>
        <v>2.5357769136864751E-2</v>
      </c>
    </row>
    <row r="2744" spans="2:3" x14ac:dyDescent="0.25">
      <c r="B2744">
        <v>193</v>
      </c>
      <c r="C2744">
        <f>$F$82</f>
        <v>2.5357769136864751E-2</v>
      </c>
    </row>
    <row r="2745" spans="2:3" x14ac:dyDescent="0.25">
      <c r="B2745">
        <v>193.52500000000001</v>
      </c>
      <c r="C2745">
        <f>$F$82</f>
        <v>2.5357769136864751E-2</v>
      </c>
    </row>
    <row r="2746" spans="2:3" x14ac:dyDescent="0.25">
      <c r="B2746">
        <v>193.52500000000001</v>
      </c>
      <c r="C2746">
        <f>1E-200</f>
        <v>9.9999999999999998E-201</v>
      </c>
    </row>
    <row r="2747" spans="2:3" x14ac:dyDescent="0.25">
      <c r="B2747">
        <v>193.47499999999999</v>
      </c>
      <c r="C2747">
        <f>1E-200</f>
        <v>9.9999999999999998E-201</v>
      </c>
    </row>
    <row r="2748" spans="2:3" x14ac:dyDescent="0.25">
      <c r="B2748">
        <v>193.47499999999999</v>
      </c>
      <c r="C2748">
        <f>$F$83</f>
        <v>2.6142030038004894E-2</v>
      </c>
    </row>
    <row r="2749" spans="2:3" x14ac:dyDescent="0.25">
      <c r="B2749">
        <v>194</v>
      </c>
      <c r="C2749">
        <f>$F$83</f>
        <v>2.6142030038004894E-2</v>
      </c>
    </row>
    <row r="2750" spans="2:3" x14ac:dyDescent="0.25">
      <c r="B2750">
        <v>194.52500000000001</v>
      </c>
      <c r="C2750">
        <f>$F$83</f>
        <v>2.6142030038004894E-2</v>
      </c>
    </row>
    <row r="2751" spans="2:3" x14ac:dyDescent="0.25">
      <c r="B2751">
        <v>194.52500000000001</v>
      </c>
      <c r="C2751">
        <f>1E-200</f>
        <v>9.9999999999999998E-201</v>
      </c>
    </row>
    <row r="2752" spans="2:3" x14ac:dyDescent="0.25">
      <c r="B2752">
        <v>194.47499999999999</v>
      </c>
      <c r="C2752">
        <f>1E-200</f>
        <v>9.9999999999999998E-201</v>
      </c>
    </row>
    <row r="2753" spans="2:3" x14ac:dyDescent="0.25">
      <c r="B2753">
        <v>194.47499999999999</v>
      </c>
      <c r="C2753">
        <f>$F$84</f>
        <v>2.6812338500517837E-2</v>
      </c>
    </row>
    <row r="2754" spans="2:3" x14ac:dyDescent="0.25">
      <c r="B2754">
        <v>195</v>
      </c>
      <c r="C2754">
        <f>$F$84</f>
        <v>2.6812338500517837E-2</v>
      </c>
    </row>
    <row r="2755" spans="2:3" x14ac:dyDescent="0.25">
      <c r="B2755">
        <v>195.52500000000001</v>
      </c>
      <c r="C2755">
        <f>$F$84</f>
        <v>2.6812338500517837E-2</v>
      </c>
    </row>
    <row r="2756" spans="2:3" x14ac:dyDescent="0.25">
      <c r="B2756">
        <v>195.52500000000001</v>
      </c>
      <c r="C2756">
        <f>1E-200</f>
        <v>9.9999999999999998E-201</v>
      </c>
    </row>
    <row r="2757" spans="2:3" x14ac:dyDescent="0.25">
      <c r="B2757">
        <v>195.47499999999999</v>
      </c>
      <c r="C2757">
        <f>1E-200</f>
        <v>9.9999999999999998E-201</v>
      </c>
    </row>
    <row r="2758" spans="2:3" x14ac:dyDescent="0.25">
      <c r="B2758">
        <v>195.47499999999999</v>
      </c>
      <c r="C2758">
        <f>$F$85</f>
        <v>2.735952908216106E-2</v>
      </c>
    </row>
    <row r="2759" spans="2:3" x14ac:dyDescent="0.25">
      <c r="B2759">
        <v>196</v>
      </c>
      <c r="C2759">
        <f>$F$85</f>
        <v>2.735952908216106E-2</v>
      </c>
    </row>
    <row r="2760" spans="2:3" x14ac:dyDescent="0.25">
      <c r="B2760">
        <v>196.52500000000001</v>
      </c>
      <c r="C2760">
        <f>$F$85</f>
        <v>2.735952908216106E-2</v>
      </c>
    </row>
    <row r="2761" spans="2:3" x14ac:dyDescent="0.25">
      <c r="B2761">
        <v>196.52500000000001</v>
      </c>
      <c r="C2761">
        <f>1E-200</f>
        <v>9.9999999999999998E-201</v>
      </c>
    </row>
    <row r="2762" spans="2:3" x14ac:dyDescent="0.25">
      <c r="B2762">
        <v>196.47499999999999</v>
      </c>
      <c r="C2762">
        <f>1E-200</f>
        <v>9.9999999999999998E-201</v>
      </c>
    </row>
    <row r="2763" spans="2:3" x14ac:dyDescent="0.25">
      <c r="B2763">
        <v>196.47499999999999</v>
      </c>
      <c r="C2763">
        <f>$F$86</f>
        <v>2.7776171657016301E-2</v>
      </c>
    </row>
    <row r="2764" spans="2:3" x14ac:dyDescent="0.25">
      <c r="B2764">
        <v>197</v>
      </c>
      <c r="C2764">
        <f>$F$86</f>
        <v>2.7776171657016301E-2</v>
      </c>
    </row>
    <row r="2765" spans="2:3" x14ac:dyDescent="0.25">
      <c r="B2765">
        <v>197.52500000000001</v>
      </c>
      <c r="C2765">
        <f>$F$86</f>
        <v>2.7776171657016301E-2</v>
      </c>
    </row>
    <row r="2766" spans="2:3" x14ac:dyDescent="0.25">
      <c r="B2766">
        <v>197.52500000000001</v>
      </c>
      <c r="C2766">
        <f>1E-200</f>
        <v>9.9999999999999998E-201</v>
      </c>
    </row>
    <row r="2767" spans="2:3" x14ac:dyDescent="0.25">
      <c r="B2767">
        <v>197.47499999999999</v>
      </c>
      <c r="C2767">
        <f>1E-200</f>
        <v>9.9999999999999998E-201</v>
      </c>
    </row>
    <row r="2768" spans="2:3" x14ac:dyDescent="0.25">
      <c r="B2768">
        <v>197.47499999999999</v>
      </c>
      <c r="C2768">
        <f>$F$87</f>
        <v>2.8056739047491216E-2</v>
      </c>
    </row>
    <row r="2769" spans="2:3" x14ac:dyDescent="0.25">
      <c r="B2769">
        <v>198</v>
      </c>
      <c r="C2769">
        <f>$F$87</f>
        <v>2.8056739047491216E-2</v>
      </c>
    </row>
    <row r="2770" spans="2:3" x14ac:dyDescent="0.25">
      <c r="B2770">
        <v>198.52500000000001</v>
      </c>
      <c r="C2770">
        <f>$F$87</f>
        <v>2.8056739047491216E-2</v>
      </c>
    </row>
    <row r="2771" spans="2:3" x14ac:dyDescent="0.25">
      <c r="B2771">
        <v>198.52500000000001</v>
      </c>
      <c r="C2771">
        <f>1E-200</f>
        <v>9.9999999999999998E-201</v>
      </c>
    </row>
    <row r="2772" spans="2:3" x14ac:dyDescent="0.25">
      <c r="B2772">
        <v>198.47499999999999</v>
      </c>
      <c r="C2772">
        <f>1E-200</f>
        <v>9.9999999999999998E-201</v>
      </c>
    </row>
    <row r="2773" spans="2:3" x14ac:dyDescent="0.25">
      <c r="B2773">
        <v>198.47499999999999</v>
      </c>
      <c r="C2773">
        <f>$F$88</f>
        <v>2.8197727685920819E-2</v>
      </c>
    </row>
    <row r="2774" spans="2:3" x14ac:dyDescent="0.25">
      <c r="B2774">
        <v>199</v>
      </c>
      <c r="C2774">
        <f>$F$88</f>
        <v>2.8197727685920819E-2</v>
      </c>
    </row>
    <row r="2775" spans="2:3" x14ac:dyDescent="0.25">
      <c r="B2775">
        <v>199.52500000000001</v>
      </c>
      <c r="C2775">
        <f>$F$88</f>
        <v>2.8197727685920819E-2</v>
      </c>
    </row>
    <row r="2776" spans="2:3" x14ac:dyDescent="0.25">
      <c r="B2776">
        <v>199.52500000000001</v>
      </c>
      <c r="C2776">
        <f>1E-200</f>
        <v>9.9999999999999998E-201</v>
      </c>
    </row>
    <row r="2777" spans="2:3" x14ac:dyDescent="0.25">
      <c r="B2777">
        <v>199.47499999999999</v>
      </c>
      <c r="C2777">
        <f>1E-200</f>
        <v>9.9999999999999998E-201</v>
      </c>
    </row>
    <row r="2778" spans="2:3" x14ac:dyDescent="0.25">
      <c r="B2778">
        <v>199.47499999999999</v>
      </c>
      <c r="C2778">
        <f>$F$89</f>
        <v>2.8197727685920819E-2</v>
      </c>
    </row>
    <row r="2779" spans="2:3" x14ac:dyDescent="0.25">
      <c r="B2779">
        <v>200</v>
      </c>
      <c r="C2779">
        <f>$F$89</f>
        <v>2.8197727685920819E-2</v>
      </c>
    </row>
    <row r="2780" spans="2:3" x14ac:dyDescent="0.25">
      <c r="B2780">
        <v>200.52500000000001</v>
      </c>
      <c r="C2780">
        <f>$F$89</f>
        <v>2.8197727685920819E-2</v>
      </c>
    </row>
    <row r="2781" spans="2:3" x14ac:dyDescent="0.25">
      <c r="B2781">
        <v>200.52500000000001</v>
      </c>
      <c r="C2781">
        <f>1E-200</f>
        <v>9.9999999999999998E-201</v>
      </c>
    </row>
    <row r="2782" spans="2:3" x14ac:dyDescent="0.25">
      <c r="B2782">
        <v>200.47499999999999</v>
      </c>
      <c r="C2782">
        <f>1E-200</f>
        <v>9.9999999999999998E-201</v>
      </c>
    </row>
    <row r="2783" spans="2:3" x14ac:dyDescent="0.25">
      <c r="B2783">
        <v>200.47499999999999</v>
      </c>
      <c r="C2783">
        <f>$F$90</f>
        <v>2.8057440483503303E-2</v>
      </c>
    </row>
    <row r="2784" spans="2:3" x14ac:dyDescent="0.25">
      <c r="B2784">
        <v>201</v>
      </c>
      <c r="C2784">
        <f>$F$90</f>
        <v>2.8057440483503303E-2</v>
      </c>
    </row>
    <row r="2785" spans="2:3" x14ac:dyDescent="0.25">
      <c r="B2785">
        <v>201.52500000000001</v>
      </c>
      <c r="C2785">
        <f>$F$90</f>
        <v>2.8057440483503303E-2</v>
      </c>
    </row>
    <row r="2786" spans="2:3" x14ac:dyDescent="0.25">
      <c r="B2786">
        <v>201.52500000000001</v>
      </c>
      <c r="C2786">
        <f>1E-200</f>
        <v>9.9999999999999998E-201</v>
      </c>
    </row>
    <row r="2787" spans="2:3" x14ac:dyDescent="0.25">
      <c r="B2787">
        <v>201.47499999999999</v>
      </c>
      <c r="C2787">
        <f>1E-200</f>
        <v>9.9999999999999998E-201</v>
      </c>
    </row>
    <row r="2788" spans="2:3" x14ac:dyDescent="0.25">
      <c r="B2788">
        <v>201.47499999999999</v>
      </c>
      <c r="C2788">
        <f>$F$91</f>
        <v>2.7779644043072576E-2</v>
      </c>
    </row>
    <row r="2789" spans="2:3" x14ac:dyDescent="0.25">
      <c r="B2789">
        <v>202</v>
      </c>
      <c r="C2789">
        <f>$F$91</f>
        <v>2.7779644043072576E-2</v>
      </c>
    </row>
    <row r="2790" spans="2:3" x14ac:dyDescent="0.25">
      <c r="B2790">
        <v>202.52500000000001</v>
      </c>
      <c r="C2790">
        <f>$F$91</f>
        <v>2.7779644043072576E-2</v>
      </c>
    </row>
    <row r="2791" spans="2:3" x14ac:dyDescent="0.25">
      <c r="B2791">
        <v>202.52500000000001</v>
      </c>
      <c r="C2791">
        <f>1E-200</f>
        <v>9.9999999999999998E-201</v>
      </c>
    </row>
    <row r="2792" spans="2:3" x14ac:dyDescent="0.25">
      <c r="B2792">
        <v>202.47499999999999</v>
      </c>
      <c r="C2792">
        <f>1E-200</f>
        <v>9.9999999999999998E-201</v>
      </c>
    </row>
    <row r="2793" spans="2:3" x14ac:dyDescent="0.25">
      <c r="B2793">
        <v>202.47499999999999</v>
      </c>
      <c r="C2793">
        <f>$F$92</f>
        <v>2.7369107431598597E-2</v>
      </c>
    </row>
    <row r="2794" spans="2:3" x14ac:dyDescent="0.25">
      <c r="B2794">
        <v>203</v>
      </c>
      <c r="C2794">
        <f>$F$92</f>
        <v>2.7369107431598597E-2</v>
      </c>
    </row>
    <row r="2795" spans="2:3" x14ac:dyDescent="0.25">
      <c r="B2795">
        <v>203.52500000000001</v>
      </c>
      <c r="C2795">
        <f>$F$92</f>
        <v>2.7369107431598597E-2</v>
      </c>
    </row>
    <row r="2796" spans="2:3" x14ac:dyDescent="0.25">
      <c r="B2796">
        <v>203.52500000000001</v>
      </c>
      <c r="C2796">
        <f>1E-200</f>
        <v>9.9999999999999998E-201</v>
      </c>
    </row>
    <row r="2797" spans="2:3" x14ac:dyDescent="0.25">
      <c r="B2797">
        <v>203.47499999999999</v>
      </c>
      <c r="C2797">
        <f>1E-200</f>
        <v>9.9999999999999998E-201</v>
      </c>
    </row>
    <row r="2798" spans="2:3" x14ac:dyDescent="0.25">
      <c r="B2798">
        <v>203.47499999999999</v>
      </c>
      <c r="C2798">
        <f>$F$93</f>
        <v>2.6832458266273132E-2</v>
      </c>
    </row>
    <row r="2799" spans="2:3" x14ac:dyDescent="0.25">
      <c r="B2799">
        <v>204</v>
      </c>
      <c r="C2799">
        <f>$F$93</f>
        <v>2.6832458266273132E-2</v>
      </c>
    </row>
    <row r="2800" spans="2:3" x14ac:dyDescent="0.25">
      <c r="B2800">
        <v>204.52500000000001</v>
      </c>
      <c r="C2800">
        <f>$F$93</f>
        <v>2.6832458266273132E-2</v>
      </c>
    </row>
    <row r="2801" spans="2:3" x14ac:dyDescent="0.25">
      <c r="B2801">
        <v>204.52500000000001</v>
      </c>
      <c r="C2801">
        <f>1E-200</f>
        <v>9.9999999999999998E-201</v>
      </c>
    </row>
    <row r="2802" spans="2:3" x14ac:dyDescent="0.25">
      <c r="B2802">
        <v>204.47499999999999</v>
      </c>
      <c r="C2802">
        <f>1E-200</f>
        <v>9.9999999999999998E-201</v>
      </c>
    </row>
    <row r="2803" spans="2:3" x14ac:dyDescent="0.25">
      <c r="B2803">
        <v>204.47499999999999</v>
      </c>
      <c r="C2803">
        <f>$F$94</f>
        <v>2.6178008064656713E-2</v>
      </c>
    </row>
    <row r="2804" spans="2:3" x14ac:dyDescent="0.25">
      <c r="B2804">
        <v>205</v>
      </c>
      <c r="C2804">
        <f>$F$94</f>
        <v>2.6178008064656713E-2</v>
      </c>
    </row>
    <row r="2805" spans="2:3" x14ac:dyDescent="0.25">
      <c r="B2805">
        <v>205.52500000000001</v>
      </c>
      <c r="C2805">
        <f>$F$94</f>
        <v>2.6178008064656713E-2</v>
      </c>
    </row>
    <row r="2806" spans="2:3" x14ac:dyDescent="0.25">
      <c r="B2806">
        <v>205.52500000000001</v>
      </c>
      <c r="C2806">
        <f>1E-200</f>
        <v>9.9999999999999998E-201</v>
      </c>
    </row>
    <row r="2807" spans="2:3" x14ac:dyDescent="0.25">
      <c r="B2807">
        <v>205.47499999999999</v>
      </c>
      <c r="C2807">
        <f>1E-200</f>
        <v>9.9999999999999998E-201</v>
      </c>
    </row>
    <row r="2808" spans="2:3" x14ac:dyDescent="0.25">
      <c r="B2808">
        <v>205.47499999999999</v>
      </c>
      <c r="C2808">
        <f>$F$95</f>
        <v>2.5415541810346325E-2</v>
      </c>
    </row>
    <row r="2809" spans="2:3" x14ac:dyDescent="0.25">
      <c r="B2809">
        <v>206</v>
      </c>
      <c r="C2809">
        <f>$F$95</f>
        <v>2.5415541810346325E-2</v>
      </c>
    </row>
    <row r="2810" spans="2:3" x14ac:dyDescent="0.25">
      <c r="B2810">
        <v>206.52500000000001</v>
      </c>
      <c r="C2810">
        <f>$F$95</f>
        <v>2.5415541810346325E-2</v>
      </c>
    </row>
    <row r="2811" spans="2:3" x14ac:dyDescent="0.25">
      <c r="B2811">
        <v>206.52500000000001</v>
      </c>
      <c r="C2811">
        <f>1E-200</f>
        <v>9.9999999999999998E-201</v>
      </c>
    </row>
    <row r="2812" spans="2:3" x14ac:dyDescent="0.25">
      <c r="B2812">
        <v>206.47499999999999</v>
      </c>
      <c r="C2812">
        <f>1E-200</f>
        <v>9.9999999999999998E-201</v>
      </c>
    </row>
    <row r="2813" spans="2:3" x14ac:dyDescent="0.25">
      <c r="B2813">
        <v>206.47499999999999</v>
      </c>
      <c r="C2813">
        <f>$F$96</f>
        <v>2.4556079043812871E-2</v>
      </c>
    </row>
    <row r="2814" spans="2:3" x14ac:dyDescent="0.25">
      <c r="B2814">
        <v>207</v>
      </c>
      <c r="C2814">
        <f>$F$96</f>
        <v>2.4556079043812871E-2</v>
      </c>
    </row>
    <row r="2815" spans="2:3" x14ac:dyDescent="0.25">
      <c r="B2815">
        <v>207.52500000000001</v>
      </c>
      <c r="C2815">
        <f>$F$96</f>
        <v>2.4556079043812871E-2</v>
      </c>
    </row>
    <row r="2816" spans="2:3" x14ac:dyDescent="0.25">
      <c r="B2816">
        <v>207.52500000000001</v>
      </c>
      <c r="C2816">
        <f>1E-200</f>
        <v>9.9999999999999998E-201</v>
      </c>
    </row>
    <row r="2817" spans="2:3" x14ac:dyDescent="0.25">
      <c r="B2817">
        <v>207.47499999999999</v>
      </c>
      <c r="C2817">
        <f>1E-200</f>
        <v>9.9999999999999998E-201</v>
      </c>
    </row>
    <row r="2818" spans="2:3" x14ac:dyDescent="0.25">
      <c r="B2818">
        <v>207.47499999999999</v>
      </c>
      <c r="C2818">
        <f>$F$97</f>
        <v>2.3611614465204683E-2</v>
      </c>
    </row>
    <row r="2819" spans="2:3" x14ac:dyDescent="0.25">
      <c r="B2819">
        <v>208</v>
      </c>
      <c r="C2819">
        <f>$F$97</f>
        <v>2.3611614465204683E-2</v>
      </c>
    </row>
    <row r="2820" spans="2:3" x14ac:dyDescent="0.25">
      <c r="B2820">
        <v>208.52500000000001</v>
      </c>
      <c r="C2820">
        <f>$F$97</f>
        <v>2.3611614465204683E-2</v>
      </c>
    </row>
    <row r="2821" spans="2:3" x14ac:dyDescent="0.25">
      <c r="B2821">
        <v>208.52500000000001</v>
      </c>
      <c r="C2821">
        <f>1E-200</f>
        <v>9.9999999999999998E-201</v>
      </c>
    </row>
    <row r="2822" spans="2:3" x14ac:dyDescent="0.25">
      <c r="B2822">
        <v>208.47499999999999</v>
      </c>
      <c r="C2822">
        <f>1E-200</f>
        <v>9.9999999999999998E-201</v>
      </c>
    </row>
    <row r="2823" spans="2:3" x14ac:dyDescent="0.25">
      <c r="B2823">
        <v>208.47499999999999</v>
      </c>
      <c r="C2823">
        <f>$F$98</f>
        <v>2.25948463781863E-2</v>
      </c>
    </row>
    <row r="2824" spans="2:3" x14ac:dyDescent="0.25">
      <c r="B2824">
        <v>209</v>
      </c>
      <c r="C2824">
        <f>$F$98</f>
        <v>2.25948463781863E-2</v>
      </c>
    </row>
    <row r="2825" spans="2:3" x14ac:dyDescent="0.25">
      <c r="B2825">
        <v>209.52500000000001</v>
      </c>
      <c r="C2825">
        <f>$F$98</f>
        <v>2.25948463781863E-2</v>
      </c>
    </row>
    <row r="2826" spans="2:3" x14ac:dyDescent="0.25">
      <c r="B2826">
        <v>209.52500000000001</v>
      </c>
      <c r="C2826">
        <f>1E-200</f>
        <v>9.9999999999999998E-201</v>
      </c>
    </row>
    <row r="2827" spans="2:3" x14ac:dyDescent="0.25">
      <c r="B2827">
        <v>209.47499999999999</v>
      </c>
      <c r="C2827">
        <f>1E-200</f>
        <v>9.9999999999999998E-201</v>
      </c>
    </row>
    <row r="2828" spans="2:3" x14ac:dyDescent="0.25">
      <c r="B2828">
        <v>209.47499999999999</v>
      </c>
      <c r="C2828">
        <f>$F$99</f>
        <v>2.1518901312558378E-2</v>
      </c>
    </row>
    <row r="2829" spans="2:3" x14ac:dyDescent="0.25">
      <c r="B2829">
        <v>210</v>
      </c>
      <c r="C2829">
        <f>$F$99</f>
        <v>2.1518901312558378E-2</v>
      </c>
    </row>
    <row r="2830" spans="2:3" x14ac:dyDescent="0.25">
      <c r="B2830">
        <v>210.52500000000001</v>
      </c>
      <c r="C2830">
        <f>$F$99</f>
        <v>2.1518901312558378E-2</v>
      </c>
    </row>
    <row r="2831" spans="2:3" x14ac:dyDescent="0.25">
      <c r="B2831">
        <v>210.52500000000001</v>
      </c>
      <c r="C2831">
        <f>1E-200</f>
        <v>9.9999999999999998E-201</v>
      </c>
    </row>
    <row r="2832" spans="2:3" x14ac:dyDescent="0.25">
      <c r="B2832">
        <v>210.47499999999999</v>
      </c>
      <c r="C2832">
        <f>1E-200</f>
        <v>9.9999999999999998E-201</v>
      </c>
    </row>
    <row r="2833" spans="2:3" x14ac:dyDescent="0.25">
      <c r="B2833">
        <v>210.47499999999999</v>
      </c>
      <c r="C2833">
        <f>$F$100</f>
        <v>2.0397062855505573E-2</v>
      </c>
    </row>
    <row r="2834" spans="2:3" x14ac:dyDescent="0.25">
      <c r="B2834">
        <v>211</v>
      </c>
      <c r="C2834">
        <f>$F$100</f>
        <v>2.0397062855505573E-2</v>
      </c>
    </row>
    <row r="2835" spans="2:3" x14ac:dyDescent="0.25">
      <c r="B2835">
        <v>211.52500000000001</v>
      </c>
      <c r="C2835">
        <f>$F$100</f>
        <v>2.0397062855505573E-2</v>
      </c>
    </row>
    <row r="2836" spans="2:3" x14ac:dyDescent="0.25">
      <c r="B2836">
        <v>211.52500000000001</v>
      </c>
      <c r="C2836">
        <f>1E-200</f>
        <v>9.9999999999999998E-201</v>
      </c>
    </row>
    <row r="2837" spans="2:3" x14ac:dyDescent="0.25">
      <c r="B2837">
        <v>211.47499999999999</v>
      </c>
      <c r="C2837">
        <f>1E-200</f>
        <v>9.9999999999999998E-201</v>
      </c>
    </row>
    <row r="2838" spans="2:3" x14ac:dyDescent="0.25">
      <c r="B2838">
        <v>211.47499999999999</v>
      </c>
      <c r="C2838">
        <f>$F$101</f>
        <v>1.9242512127835447E-2</v>
      </c>
    </row>
    <row r="2839" spans="2:3" x14ac:dyDescent="0.25">
      <c r="B2839">
        <v>212</v>
      </c>
      <c r="C2839">
        <f>$F$101</f>
        <v>1.9242512127835447E-2</v>
      </c>
    </row>
    <row r="2840" spans="2:3" x14ac:dyDescent="0.25">
      <c r="B2840">
        <v>212.52500000000001</v>
      </c>
      <c r="C2840">
        <f>$F$101</f>
        <v>1.9242512127835447E-2</v>
      </c>
    </row>
    <row r="2841" spans="2:3" x14ac:dyDescent="0.25">
      <c r="B2841">
        <v>212.52500000000001</v>
      </c>
      <c r="C2841">
        <f>1E-200</f>
        <v>9.9999999999999998E-201</v>
      </c>
    </row>
    <row r="2842" spans="2:3" x14ac:dyDescent="0.25">
      <c r="B2842">
        <v>212.47499999999999</v>
      </c>
      <c r="C2842">
        <f>1E-200</f>
        <v>9.9999999999999998E-201</v>
      </c>
    </row>
    <row r="2843" spans="2:3" x14ac:dyDescent="0.25">
      <c r="B2843">
        <v>212.47499999999999</v>
      </c>
      <c r="C2843">
        <f>$F$102</f>
        <v>1.8068086505009809E-2</v>
      </c>
    </row>
    <row r="2844" spans="2:3" x14ac:dyDescent="0.25">
      <c r="B2844">
        <v>213</v>
      </c>
      <c r="C2844">
        <f>$F$102</f>
        <v>1.8068086505009809E-2</v>
      </c>
    </row>
    <row r="2845" spans="2:3" x14ac:dyDescent="0.25">
      <c r="B2845">
        <v>213.52500000000001</v>
      </c>
      <c r="C2845">
        <f>$F$102</f>
        <v>1.8068086505009809E-2</v>
      </c>
    </row>
    <row r="2846" spans="2:3" x14ac:dyDescent="0.25">
      <c r="B2846">
        <v>213.52500000000001</v>
      </c>
      <c r="C2846">
        <f>1E-200</f>
        <v>9.9999999999999998E-201</v>
      </c>
    </row>
    <row r="2847" spans="2:3" x14ac:dyDescent="0.25">
      <c r="B2847">
        <v>213.47499999999999</v>
      </c>
      <c r="C2847">
        <f>1E-200</f>
        <v>9.9999999999999998E-201</v>
      </c>
    </row>
    <row r="2848" spans="2:3" x14ac:dyDescent="0.25">
      <c r="B2848">
        <v>213.47499999999999</v>
      </c>
      <c r="C2848">
        <f>$F$103</f>
        <v>1.6886062154214773E-2</v>
      </c>
    </row>
    <row r="2849" spans="2:3" x14ac:dyDescent="0.25">
      <c r="B2849">
        <v>214</v>
      </c>
      <c r="C2849">
        <f>$F$103</f>
        <v>1.6886062154214773E-2</v>
      </c>
    </row>
    <row r="2850" spans="2:3" x14ac:dyDescent="0.25">
      <c r="B2850">
        <v>214.52500000000001</v>
      </c>
      <c r="C2850">
        <f>$F$103</f>
        <v>1.6886062154214773E-2</v>
      </c>
    </row>
    <row r="2851" spans="2:3" x14ac:dyDescent="0.25">
      <c r="B2851">
        <v>214.52500000000001</v>
      </c>
      <c r="C2851">
        <f>1E-200</f>
        <v>9.9999999999999998E-201</v>
      </c>
    </row>
    <row r="2852" spans="2:3" x14ac:dyDescent="0.25">
      <c r="B2852">
        <v>214.47499999999999</v>
      </c>
      <c r="C2852">
        <f>1E-200</f>
        <v>9.9999999999999998E-201</v>
      </c>
    </row>
    <row r="2853" spans="2:3" x14ac:dyDescent="0.25">
      <c r="B2853">
        <v>214.47499999999999</v>
      </c>
      <c r="C2853">
        <f>$F$104</f>
        <v>1.5707964794618393E-2</v>
      </c>
    </row>
    <row r="2854" spans="2:3" x14ac:dyDescent="0.25">
      <c r="B2854">
        <v>215</v>
      </c>
      <c r="C2854">
        <f>$F$104</f>
        <v>1.5707964794618393E-2</v>
      </c>
    </row>
    <row r="2855" spans="2:3" x14ac:dyDescent="0.25">
      <c r="B2855">
        <v>215.52500000000001</v>
      </c>
      <c r="C2855">
        <f>$F$104</f>
        <v>1.5707964794618393E-2</v>
      </c>
    </row>
    <row r="2856" spans="2:3" x14ac:dyDescent="0.25">
      <c r="B2856">
        <v>215.52500000000001</v>
      </c>
      <c r="C2856">
        <f>1E-200</f>
        <v>9.9999999999999998E-201</v>
      </c>
    </row>
    <row r="2857" spans="2:3" x14ac:dyDescent="0.25">
      <c r="B2857">
        <v>215.47499999999999</v>
      </c>
      <c r="C2857">
        <f>1E-200</f>
        <v>9.9999999999999998E-201</v>
      </c>
    </row>
    <row r="2858" spans="2:3" x14ac:dyDescent="0.25">
      <c r="B2858">
        <v>215.47499999999999</v>
      </c>
      <c r="C2858">
        <f>$F$105</f>
        <v>1.4544411846868882E-2</v>
      </c>
    </row>
    <row r="2859" spans="2:3" x14ac:dyDescent="0.25">
      <c r="B2859">
        <v>216</v>
      </c>
      <c r="C2859">
        <f>$F$105</f>
        <v>1.4544411846868882E-2</v>
      </c>
    </row>
    <row r="2860" spans="2:3" x14ac:dyDescent="0.25">
      <c r="B2860">
        <v>216.52500000000001</v>
      </c>
      <c r="C2860">
        <f>$F$105</f>
        <v>1.4544411846868882E-2</v>
      </c>
    </row>
    <row r="2861" spans="2:3" x14ac:dyDescent="0.25">
      <c r="B2861">
        <v>216.52500000000001</v>
      </c>
      <c r="C2861">
        <f>1E-200</f>
        <v>9.9999999999999998E-201</v>
      </c>
    </row>
    <row r="2862" spans="2:3" x14ac:dyDescent="0.25">
      <c r="B2862">
        <v>216.47499999999999</v>
      </c>
      <c r="C2862">
        <f>1E-200</f>
        <v>9.9999999999999998E-201</v>
      </c>
    </row>
    <row r="2863" spans="2:3" x14ac:dyDescent="0.25">
      <c r="B2863">
        <v>216.47499999999999</v>
      </c>
      <c r="C2863">
        <f>$F$106</f>
        <v>1.340498787729851E-2</v>
      </c>
    </row>
    <row r="2864" spans="2:3" x14ac:dyDescent="0.25">
      <c r="B2864">
        <v>217</v>
      </c>
      <c r="C2864">
        <f>$F$106</f>
        <v>1.340498787729851E-2</v>
      </c>
    </row>
    <row r="2865" spans="2:3" x14ac:dyDescent="0.25">
      <c r="B2865">
        <v>217.52500000000001</v>
      </c>
      <c r="C2865">
        <f>$F$106</f>
        <v>1.340498787729851E-2</v>
      </c>
    </row>
    <row r="2866" spans="2:3" x14ac:dyDescent="0.25">
      <c r="B2866">
        <v>217.52500000000001</v>
      </c>
      <c r="C2866">
        <f>1E-200</f>
        <v>9.9999999999999998E-201</v>
      </c>
    </row>
    <row r="2867" spans="2:3" x14ac:dyDescent="0.25">
      <c r="B2867">
        <v>217.47499999999999</v>
      </c>
      <c r="C2867">
        <f>1E-200</f>
        <v>9.9999999999999998E-201</v>
      </c>
    </row>
    <row r="2868" spans="2:3" x14ac:dyDescent="0.25">
      <c r="B2868">
        <v>217.47499999999999</v>
      </c>
      <c r="C2868">
        <f>$F$107</f>
        <v>1.2298154015870193E-2</v>
      </c>
    </row>
    <row r="2869" spans="2:3" x14ac:dyDescent="0.25">
      <c r="B2869">
        <v>218</v>
      </c>
      <c r="C2869">
        <f>$F$107</f>
        <v>1.2298154015870193E-2</v>
      </c>
    </row>
    <row r="2870" spans="2:3" x14ac:dyDescent="0.25">
      <c r="B2870">
        <v>218.52500000000001</v>
      </c>
      <c r="C2870">
        <f>$F$107</f>
        <v>1.2298154015870193E-2</v>
      </c>
    </row>
    <row r="2871" spans="2:3" x14ac:dyDescent="0.25">
      <c r="B2871">
        <v>218.52500000000001</v>
      </c>
      <c r="C2871">
        <f>1E-200</f>
        <v>9.9999999999999998E-201</v>
      </c>
    </row>
    <row r="2872" spans="2:3" x14ac:dyDescent="0.25">
      <c r="B2872">
        <v>218.47499999999999</v>
      </c>
      <c r="C2872">
        <f>1E-200</f>
        <v>9.9999999999999998E-201</v>
      </c>
    </row>
    <row r="2873" spans="2:3" x14ac:dyDescent="0.25">
      <c r="B2873">
        <v>218.47499999999999</v>
      </c>
      <c r="C2873">
        <f>$F$108</f>
        <v>1.1231190882073234E-2</v>
      </c>
    </row>
    <row r="2874" spans="2:3" x14ac:dyDescent="0.25">
      <c r="B2874">
        <v>219</v>
      </c>
      <c r="C2874">
        <f>$F$108</f>
        <v>1.1231190882073234E-2</v>
      </c>
    </row>
    <row r="2875" spans="2:3" x14ac:dyDescent="0.25">
      <c r="B2875">
        <v>219.52500000000001</v>
      </c>
      <c r="C2875">
        <f>$F$108</f>
        <v>1.1231190882073234E-2</v>
      </c>
    </row>
    <row r="2876" spans="2:3" x14ac:dyDescent="0.25">
      <c r="B2876">
        <v>219.52500000000001</v>
      </c>
      <c r="C2876">
        <f>1E-200</f>
        <v>9.9999999999999998E-201</v>
      </c>
    </row>
    <row r="2877" spans="2:3" x14ac:dyDescent="0.25">
      <c r="B2877">
        <v>219.47499999999999</v>
      </c>
      <c r="C2877">
        <f>1E-200</f>
        <v>9.9999999999999998E-201</v>
      </c>
    </row>
    <row r="2878" spans="2:3" x14ac:dyDescent="0.25">
      <c r="B2878">
        <v>219.47499999999999</v>
      </c>
      <c r="C2878">
        <f>$F$109</f>
        <v>1.0210173529157485E-2</v>
      </c>
    </row>
    <row r="2879" spans="2:3" x14ac:dyDescent="0.25">
      <c r="B2879">
        <v>220</v>
      </c>
      <c r="C2879">
        <f>$F$109</f>
        <v>1.0210173529157485E-2</v>
      </c>
    </row>
    <row r="2880" spans="2:3" x14ac:dyDescent="0.25">
      <c r="B2880">
        <v>220.52500000000001</v>
      </c>
      <c r="C2880">
        <f>$F$109</f>
        <v>1.0210173529157485E-2</v>
      </c>
    </row>
    <row r="2881" spans="2:3" x14ac:dyDescent="0.25">
      <c r="B2881">
        <v>220.52500000000001</v>
      </c>
      <c r="C2881">
        <f>1E-200</f>
        <v>9.9999999999999998E-201</v>
      </c>
    </row>
    <row r="2882" spans="2:3" x14ac:dyDescent="0.25">
      <c r="B2882">
        <v>220.47499999999999</v>
      </c>
      <c r="C2882">
        <f>1E-200</f>
        <v>9.9999999999999998E-201</v>
      </c>
    </row>
    <row r="2883" spans="2:3" x14ac:dyDescent="0.25">
      <c r="B2883">
        <v>220.47499999999999</v>
      </c>
      <c r="C2883">
        <f>$F$110</f>
        <v>9.2399760444864115E-3</v>
      </c>
    </row>
    <row r="2884" spans="2:3" x14ac:dyDescent="0.25">
      <c r="B2884">
        <v>221</v>
      </c>
      <c r="C2884">
        <f>$F$110</f>
        <v>9.2399760444864115E-3</v>
      </c>
    </row>
    <row r="2885" spans="2:3" x14ac:dyDescent="0.25">
      <c r="B2885">
        <v>221.52500000000001</v>
      </c>
      <c r="C2885">
        <f>$F$110</f>
        <v>9.2399760444864115E-3</v>
      </c>
    </row>
    <row r="2886" spans="2:3" x14ac:dyDescent="0.25">
      <c r="B2886">
        <v>221.52500000000001</v>
      </c>
      <c r="C2886">
        <f>1E-200</f>
        <v>9.9999999999999998E-201</v>
      </c>
    </row>
    <row r="2887" spans="2:3" x14ac:dyDescent="0.25">
      <c r="B2887">
        <v>221.47499999999999</v>
      </c>
      <c r="C2887">
        <f>1E-200</f>
        <v>9.9999999999999998E-201</v>
      </c>
    </row>
    <row r="2888" spans="2:3" x14ac:dyDescent="0.25">
      <c r="B2888">
        <v>221.47499999999999</v>
      </c>
      <c r="C2888">
        <f>$F$111</f>
        <v>8.324302742780551E-3</v>
      </c>
    </row>
    <row r="2889" spans="2:3" x14ac:dyDescent="0.25">
      <c r="B2889">
        <v>222</v>
      </c>
      <c r="C2889">
        <f>$F$111</f>
        <v>8.324302742780551E-3</v>
      </c>
    </row>
    <row r="2890" spans="2:3" x14ac:dyDescent="0.25">
      <c r="B2890">
        <v>222.52500000000001</v>
      </c>
      <c r="C2890">
        <f>$F$111</f>
        <v>8.324302742780551E-3</v>
      </c>
    </row>
    <row r="2891" spans="2:3" x14ac:dyDescent="0.25">
      <c r="B2891">
        <v>222.52500000000001</v>
      </c>
      <c r="C2891">
        <f>1E-200</f>
        <v>9.9999999999999998E-201</v>
      </c>
    </row>
    <row r="2892" spans="2:3" x14ac:dyDescent="0.25">
      <c r="B2892">
        <v>222.47499999999999</v>
      </c>
      <c r="C2892">
        <f>1E-200</f>
        <v>9.9999999999999998E-201</v>
      </c>
    </row>
    <row r="2893" spans="2:3" x14ac:dyDescent="0.25">
      <c r="B2893">
        <v>222.47499999999999</v>
      </c>
      <c r="C2893">
        <f>$F$112</f>
        <v>7.4657423702067724E-3</v>
      </c>
    </row>
    <row r="2894" spans="2:3" x14ac:dyDescent="0.25">
      <c r="B2894">
        <v>223</v>
      </c>
      <c r="C2894">
        <f>$F$112</f>
        <v>7.4657423702067724E-3</v>
      </c>
    </row>
    <row r="2895" spans="2:3" x14ac:dyDescent="0.25">
      <c r="B2895">
        <v>223.52500000000001</v>
      </c>
      <c r="C2895">
        <f>$F$112</f>
        <v>7.4657423702067724E-3</v>
      </c>
    </row>
    <row r="2896" spans="2:3" x14ac:dyDescent="0.25">
      <c r="B2896">
        <v>223.52500000000001</v>
      </c>
      <c r="C2896">
        <f>1E-200</f>
        <v>9.9999999999999998E-201</v>
      </c>
    </row>
    <row r="2897" spans="2:3" x14ac:dyDescent="0.25">
      <c r="B2897">
        <v>223.47499999999999</v>
      </c>
      <c r="C2897">
        <f>1E-200</f>
        <v>9.9999999999999998E-201</v>
      </c>
    </row>
    <row r="2898" spans="2:3" x14ac:dyDescent="0.25">
      <c r="B2898">
        <v>223.47499999999999</v>
      </c>
      <c r="C2898">
        <f>$F$113</f>
        <v>6.6658414019703325E-3</v>
      </c>
    </row>
    <row r="2899" spans="2:3" x14ac:dyDescent="0.25">
      <c r="B2899">
        <v>224</v>
      </c>
      <c r="C2899">
        <f>$F$113</f>
        <v>6.6658414019703325E-3</v>
      </c>
    </row>
    <row r="2900" spans="2:3" x14ac:dyDescent="0.25">
      <c r="B2900">
        <v>224.52500000000001</v>
      </c>
      <c r="C2900">
        <f>$F$113</f>
        <v>6.6658414019703325E-3</v>
      </c>
    </row>
    <row r="2901" spans="2:3" x14ac:dyDescent="0.25">
      <c r="B2901">
        <v>224.52500000000001</v>
      </c>
      <c r="C2901">
        <f>1E-200</f>
        <v>9.9999999999999998E-201</v>
      </c>
    </row>
    <row r="2902" spans="2:3" x14ac:dyDescent="0.25">
      <c r="B2902">
        <v>224.47499999999999</v>
      </c>
      <c r="C2902">
        <f>1E-200</f>
        <v>9.9999999999999998E-201</v>
      </c>
    </row>
    <row r="2903" spans="2:3" x14ac:dyDescent="0.25">
      <c r="B2903">
        <v>224.47499999999999</v>
      </c>
      <c r="C2903">
        <f>$F$114</f>
        <v>5.9251923573069619E-3</v>
      </c>
    </row>
    <row r="2904" spans="2:3" x14ac:dyDescent="0.25">
      <c r="B2904">
        <v>225</v>
      </c>
      <c r="C2904">
        <f>$F$114</f>
        <v>5.9251923573069619E-3</v>
      </c>
    </row>
    <row r="2905" spans="2:3" x14ac:dyDescent="0.25">
      <c r="B2905">
        <v>225.52500000000001</v>
      </c>
      <c r="C2905">
        <f>$F$114</f>
        <v>5.9251923573069619E-3</v>
      </c>
    </row>
    <row r="2906" spans="2:3" x14ac:dyDescent="0.25">
      <c r="B2906">
        <v>225.52500000000001</v>
      </c>
      <c r="C2906">
        <f>1E-200</f>
        <v>9.9999999999999998E-201</v>
      </c>
    </row>
    <row r="2907" spans="2:3" x14ac:dyDescent="0.25">
      <c r="B2907">
        <v>225.47499999999999</v>
      </c>
      <c r="C2907">
        <f>1E-200</f>
        <v>9.9999999999999998E-201</v>
      </c>
    </row>
    <row r="2908" spans="2:3" x14ac:dyDescent="0.25">
      <c r="B2908">
        <v>225.47499999999999</v>
      </c>
      <c r="C2908">
        <f>$F$115</f>
        <v>5.2435330595636837E-3</v>
      </c>
    </row>
    <row r="2909" spans="2:3" x14ac:dyDescent="0.25">
      <c r="B2909">
        <v>226</v>
      </c>
      <c r="C2909">
        <f>$F$115</f>
        <v>5.2435330595636837E-3</v>
      </c>
    </row>
    <row r="2910" spans="2:3" x14ac:dyDescent="0.25">
      <c r="B2910">
        <v>226.52500000000001</v>
      </c>
      <c r="C2910">
        <f>$F$115</f>
        <v>5.2435330595636837E-3</v>
      </c>
    </row>
    <row r="2911" spans="2:3" x14ac:dyDescent="0.25">
      <c r="B2911">
        <v>226.52500000000001</v>
      </c>
      <c r="C2911">
        <f>1E-200</f>
        <v>9.9999999999999998E-201</v>
      </c>
    </row>
    <row r="2912" spans="2:3" x14ac:dyDescent="0.25">
      <c r="B2912">
        <v>226.47499999999999</v>
      </c>
      <c r="C2912">
        <f>1E-200</f>
        <v>9.9999999999999998E-201</v>
      </c>
    </row>
    <row r="2913" spans="2:3" x14ac:dyDescent="0.25">
      <c r="B2913">
        <v>226.47499999999999</v>
      </c>
      <c r="C2913">
        <f>$F$116</f>
        <v>4.6198529159151396E-3</v>
      </c>
    </row>
    <row r="2914" spans="2:3" x14ac:dyDescent="0.25">
      <c r="B2914">
        <v>227</v>
      </c>
      <c r="C2914">
        <f>$F$116</f>
        <v>4.6198529159151396E-3</v>
      </c>
    </row>
    <row r="2915" spans="2:3" x14ac:dyDescent="0.25">
      <c r="B2915">
        <v>227.52500000000001</v>
      </c>
      <c r="C2915">
        <f>$F$116</f>
        <v>4.6198529159151396E-3</v>
      </c>
    </row>
    <row r="2916" spans="2:3" x14ac:dyDescent="0.25">
      <c r="B2916">
        <v>227.52500000000001</v>
      </c>
      <c r="C2916">
        <f>1E-200</f>
        <v>9.9999999999999998E-201</v>
      </c>
    </row>
    <row r="2917" spans="2:3" x14ac:dyDescent="0.25">
      <c r="B2917">
        <v>227.47499999999999</v>
      </c>
      <c r="C2917">
        <f>1E-200</f>
        <v>9.9999999999999998E-201</v>
      </c>
    </row>
    <row r="2918" spans="2:3" x14ac:dyDescent="0.25">
      <c r="B2918">
        <v>227.47499999999999</v>
      </c>
      <c r="C2918">
        <f>$F$117</f>
        <v>4.0525025578202973E-3</v>
      </c>
    </row>
    <row r="2919" spans="2:3" x14ac:dyDescent="0.25">
      <c r="B2919">
        <v>228</v>
      </c>
      <c r="C2919">
        <f>$F$117</f>
        <v>4.0525025578202973E-3</v>
      </c>
    </row>
    <row r="2920" spans="2:3" x14ac:dyDescent="0.25">
      <c r="B2920">
        <v>228.52500000000001</v>
      </c>
      <c r="C2920">
        <f>$F$117</f>
        <v>4.0525025578202973E-3</v>
      </c>
    </row>
    <row r="2921" spans="2:3" x14ac:dyDescent="0.25">
      <c r="B2921">
        <v>228.52500000000001</v>
      </c>
      <c r="C2921">
        <f>1E-200</f>
        <v>9.9999999999999998E-201</v>
      </c>
    </row>
    <row r="2922" spans="2:3" x14ac:dyDescent="0.25">
      <c r="B2922">
        <v>228.47499999999999</v>
      </c>
      <c r="C2922">
        <f>1E-200</f>
        <v>9.9999999999999998E-201</v>
      </c>
    </row>
    <row r="2923" spans="2:3" x14ac:dyDescent="0.25">
      <c r="B2923">
        <v>228.47499999999999</v>
      </c>
      <c r="C2923">
        <f>$F$118</f>
        <v>3.5393035439478578E-3</v>
      </c>
    </row>
    <row r="2924" spans="2:3" x14ac:dyDescent="0.25">
      <c r="B2924">
        <v>229</v>
      </c>
      <c r="C2924">
        <f>$F$118</f>
        <v>3.5393035439478578E-3</v>
      </c>
    </row>
    <row r="2925" spans="2:3" x14ac:dyDescent="0.25">
      <c r="B2925">
        <v>229.52500000000001</v>
      </c>
      <c r="C2925">
        <f>$F$118</f>
        <v>3.5393035439478578E-3</v>
      </c>
    </row>
    <row r="2926" spans="2:3" x14ac:dyDescent="0.25">
      <c r="B2926">
        <v>229.52500000000001</v>
      </c>
      <c r="C2926">
        <f>1E-200</f>
        <v>9.9999999999999998E-201</v>
      </c>
    </row>
    <row r="2927" spans="2:3" x14ac:dyDescent="0.25">
      <c r="B2927">
        <v>229.47499999999999</v>
      </c>
      <c r="C2927">
        <f>1E-200</f>
        <v>9.9999999999999998E-201</v>
      </c>
    </row>
    <row r="2928" spans="2:3" x14ac:dyDescent="0.25">
      <c r="B2928">
        <v>229.47499999999999</v>
      </c>
      <c r="C2928">
        <f>$F$119</f>
        <v>3.0776552556068329E-3</v>
      </c>
    </row>
    <row r="2929" spans="2:3" x14ac:dyDescent="0.25">
      <c r="B2929">
        <v>230</v>
      </c>
      <c r="C2929">
        <f>$F$119</f>
        <v>3.0776552556068329E-3</v>
      </c>
    </row>
    <row r="2930" spans="2:3" x14ac:dyDescent="0.25">
      <c r="B2930">
        <v>230.52500000000001</v>
      </c>
      <c r="C2930">
        <f>$F$119</f>
        <v>3.0776552556068329E-3</v>
      </c>
    </row>
    <row r="2931" spans="2:3" x14ac:dyDescent="0.25">
      <c r="B2931">
        <v>230.52500000000001</v>
      </c>
      <c r="C2931">
        <f>1E-200</f>
        <v>9.9999999999999998E-201</v>
      </c>
    </row>
    <row r="2932" spans="2:3" x14ac:dyDescent="0.25">
      <c r="B2932">
        <v>230.47499999999999</v>
      </c>
      <c r="C2932">
        <f>1E-200</f>
        <v>9.9999999999999998E-201</v>
      </c>
    </row>
    <row r="2933" spans="2:3" x14ac:dyDescent="0.25">
      <c r="B2933">
        <v>230.47499999999999</v>
      </c>
      <c r="C2933">
        <f>$F$120</f>
        <v>2.6646365849409808E-3</v>
      </c>
    </row>
    <row r="2934" spans="2:3" x14ac:dyDescent="0.25">
      <c r="B2934">
        <v>231</v>
      </c>
      <c r="C2934">
        <f>$F$120</f>
        <v>2.6646365849409808E-3</v>
      </c>
    </row>
    <row r="2935" spans="2:3" x14ac:dyDescent="0.25">
      <c r="B2935">
        <v>231.52500000000001</v>
      </c>
      <c r="C2935">
        <f>$F$120</f>
        <v>2.6646365849409808E-3</v>
      </c>
    </row>
    <row r="2936" spans="2:3" x14ac:dyDescent="0.25">
      <c r="B2936">
        <v>231.52500000000001</v>
      </c>
      <c r="C2936">
        <f>1E-200</f>
        <v>9.9999999999999998E-201</v>
      </c>
    </row>
    <row r="2937" spans="2:3" x14ac:dyDescent="0.25">
      <c r="B2937">
        <v>231.47499999999999</v>
      </c>
      <c r="C2937">
        <f>1E-200</f>
        <v>9.9999999999999998E-201</v>
      </c>
    </row>
    <row r="2938" spans="2:3" x14ac:dyDescent="0.25">
      <c r="B2938">
        <v>231.47499999999999</v>
      </c>
      <c r="C2938">
        <f>$F$121</f>
        <v>2.2971005042594661E-3</v>
      </c>
    </row>
    <row r="2939" spans="2:3" x14ac:dyDescent="0.25">
      <c r="B2939">
        <v>232</v>
      </c>
      <c r="C2939">
        <f>$F$121</f>
        <v>2.2971005042594661E-3</v>
      </c>
    </row>
    <row r="2940" spans="2:3" x14ac:dyDescent="0.25">
      <c r="B2940">
        <v>232.52500000000001</v>
      </c>
      <c r="C2940">
        <f>$F$121</f>
        <v>2.2971005042594661E-3</v>
      </c>
    </row>
    <row r="2941" spans="2:3" x14ac:dyDescent="0.25">
      <c r="B2941">
        <v>232.52500000000001</v>
      </c>
      <c r="C2941">
        <f>1E-200</f>
        <v>9.9999999999999998E-201</v>
      </c>
    </row>
    <row r="2942" spans="2:3" x14ac:dyDescent="0.25">
      <c r="B2942">
        <v>232.47499999999999</v>
      </c>
      <c r="C2942">
        <f>1E-200</f>
        <v>9.9999999999999998E-201</v>
      </c>
    </row>
    <row r="2943" spans="2:3" x14ac:dyDescent="0.25">
      <c r="B2943">
        <v>232.47499999999999</v>
      </c>
      <c r="C2943">
        <f>$F$122</f>
        <v>1.9717600894931038E-3</v>
      </c>
    </row>
    <row r="2944" spans="2:3" x14ac:dyDescent="0.25">
      <c r="B2944">
        <v>233</v>
      </c>
      <c r="C2944">
        <f>$F$122</f>
        <v>1.9717600894931038E-3</v>
      </c>
    </row>
    <row r="2945" spans="2:3" x14ac:dyDescent="0.25">
      <c r="B2945">
        <v>233.52500000000001</v>
      </c>
      <c r="C2945">
        <f>$F$122</f>
        <v>1.9717600894931038E-3</v>
      </c>
    </row>
    <row r="2946" spans="2:3" x14ac:dyDescent="0.25">
      <c r="B2946">
        <v>233.52500000000001</v>
      </c>
      <c r="C2946">
        <f>1E-200</f>
        <v>9.9999999999999998E-201</v>
      </c>
    </row>
    <row r="2947" spans="2:3" x14ac:dyDescent="0.25">
      <c r="B2947">
        <v>233.47499999999999</v>
      </c>
      <c r="C2947">
        <f>1E-200</f>
        <v>9.9999999999999998E-201</v>
      </c>
    </row>
    <row r="2948" spans="2:3" x14ac:dyDescent="0.25">
      <c r="B2948">
        <v>233.47499999999999</v>
      </c>
      <c r="C2948">
        <f>$F$123</f>
        <v>1.6852650337547896E-3</v>
      </c>
    </row>
    <row r="2949" spans="2:3" x14ac:dyDescent="0.25">
      <c r="B2949">
        <v>234</v>
      </c>
      <c r="C2949">
        <f>$F$123</f>
        <v>1.6852650337547896E-3</v>
      </c>
    </row>
    <row r="2950" spans="2:3" x14ac:dyDescent="0.25">
      <c r="B2950">
        <v>234.52500000000001</v>
      </c>
      <c r="C2950">
        <f>$F$123</f>
        <v>1.6852650337547896E-3</v>
      </c>
    </row>
    <row r="2951" spans="2:3" x14ac:dyDescent="0.25">
      <c r="B2951">
        <v>234.52500000000001</v>
      </c>
      <c r="C2951">
        <f>1E-200</f>
        <v>9.9999999999999998E-201</v>
      </c>
    </row>
    <row r="2952" spans="2:3" x14ac:dyDescent="0.25">
      <c r="B2952">
        <v>234.47499999999999</v>
      </c>
      <c r="C2952">
        <f>1E-200</f>
        <v>9.9999999999999998E-201</v>
      </c>
    </row>
    <row r="2953" spans="2:3" x14ac:dyDescent="0.25">
      <c r="B2953">
        <v>234.47499999999999</v>
      </c>
      <c r="C2953">
        <f>$F$124</f>
        <v>1.4342681138338634E-3</v>
      </c>
    </row>
    <row r="2954" spans="2:3" x14ac:dyDescent="0.25">
      <c r="B2954">
        <v>235</v>
      </c>
      <c r="C2954">
        <f>$F$124</f>
        <v>1.4342681138338634E-3</v>
      </c>
    </row>
    <row r="2955" spans="2:3" x14ac:dyDescent="0.25">
      <c r="B2955">
        <v>235.52500000000001</v>
      </c>
      <c r="C2955">
        <f>$F$124</f>
        <v>1.4342681138338634E-3</v>
      </c>
    </row>
    <row r="2956" spans="2:3" x14ac:dyDescent="0.25">
      <c r="B2956">
        <v>235.52500000000001</v>
      </c>
      <c r="C2956">
        <f>1E-200</f>
        <v>9.9999999999999998E-201</v>
      </c>
    </row>
    <row r="2957" spans="2:3" x14ac:dyDescent="0.25">
      <c r="B2957">
        <v>235.47499999999999</v>
      </c>
      <c r="C2957">
        <f>1E-200</f>
        <v>9.9999999999999998E-201</v>
      </c>
    </row>
    <row r="2958" spans="2:3" x14ac:dyDescent="0.25">
      <c r="B2958">
        <v>235.47499999999999</v>
      </c>
      <c r="C2958">
        <f>$F$125</f>
        <v>1.2154814524015791E-3</v>
      </c>
    </row>
    <row r="2959" spans="2:3" x14ac:dyDescent="0.25">
      <c r="B2959">
        <v>236</v>
      </c>
      <c r="C2959">
        <f>$F$125</f>
        <v>1.2154814524015791E-3</v>
      </c>
    </row>
    <row r="2960" spans="2:3" x14ac:dyDescent="0.25">
      <c r="B2960">
        <v>236.52500000000001</v>
      </c>
      <c r="C2960">
        <f>$F$125</f>
        <v>1.2154814524015791E-3</v>
      </c>
    </row>
    <row r="2961" spans="2:3" x14ac:dyDescent="0.25">
      <c r="B2961">
        <v>236.52500000000001</v>
      </c>
      <c r="C2961">
        <f>1E-200</f>
        <v>9.9999999999999998E-201</v>
      </c>
    </row>
    <row r="2962" spans="2:3" x14ac:dyDescent="0.25">
      <c r="B2962">
        <v>236.47499999999999</v>
      </c>
      <c r="C2962">
        <f>1E-200</f>
        <v>9.9999999999999998E-201</v>
      </c>
    </row>
    <row r="2963" spans="2:3" x14ac:dyDescent="0.25">
      <c r="B2963">
        <v>236.47499999999999</v>
      </c>
      <c r="C2963">
        <f>$F$126</f>
        <v>1.0257227446426828E-3</v>
      </c>
    </row>
    <row r="2964" spans="2:3" x14ac:dyDescent="0.25">
      <c r="B2964">
        <v>237</v>
      </c>
      <c r="C2964">
        <f>$F$126</f>
        <v>1.0257227446426828E-3</v>
      </c>
    </row>
    <row r="2965" spans="2:3" x14ac:dyDescent="0.25">
      <c r="B2965">
        <v>237.52500000000001</v>
      </c>
      <c r="C2965">
        <f>$F$126</f>
        <v>1.0257227446426828E-3</v>
      </c>
    </row>
    <row r="2966" spans="2:3" x14ac:dyDescent="0.25">
      <c r="B2966">
        <v>237.52500000000001</v>
      </c>
      <c r="C2966">
        <f>1E-200</f>
        <v>9.9999999999999998E-201</v>
      </c>
    </row>
    <row r="2967" spans="2:3" x14ac:dyDescent="0.25">
      <c r="B2967">
        <v>237.47499999999999</v>
      </c>
      <c r="C2967">
        <f>1E-200</f>
        <v>9.9999999999999998E-201</v>
      </c>
    </row>
    <row r="2968" spans="2:3" x14ac:dyDescent="0.25">
      <c r="B2968">
        <v>237.47499999999999</v>
      </c>
      <c r="C2968">
        <f>$F$127</f>
        <v>8.6195188625435529E-4</v>
      </c>
    </row>
    <row r="2969" spans="2:3" x14ac:dyDescent="0.25">
      <c r="B2969">
        <v>238</v>
      </c>
      <c r="C2969">
        <f>$F$127</f>
        <v>8.6195188625435529E-4</v>
      </c>
    </row>
    <row r="2970" spans="2:3" x14ac:dyDescent="0.25">
      <c r="B2970">
        <v>238.52500000000001</v>
      </c>
      <c r="C2970">
        <f>$F$127</f>
        <v>8.6195188625435529E-4</v>
      </c>
    </row>
    <row r="2971" spans="2:3" x14ac:dyDescent="0.25">
      <c r="B2971">
        <v>238.52500000000001</v>
      </c>
      <c r="C2971">
        <f>1E-200</f>
        <v>9.9999999999999998E-201</v>
      </c>
    </row>
    <row r="2972" spans="2:3" x14ac:dyDescent="0.25">
      <c r="B2972">
        <v>238.47499999999999</v>
      </c>
      <c r="C2972">
        <f>1E-200</f>
        <v>9.9999999999999998E-201</v>
      </c>
    </row>
    <row r="2973" spans="2:3" x14ac:dyDescent="0.25">
      <c r="B2973">
        <v>238.47499999999999</v>
      </c>
      <c r="C2973">
        <f>$F$128</f>
        <v>7.2129864958523455E-4</v>
      </c>
    </row>
    <row r="2974" spans="2:3" x14ac:dyDescent="0.25">
      <c r="B2974">
        <v>239</v>
      </c>
      <c r="C2974">
        <f>$F$128</f>
        <v>7.2129864958523455E-4</v>
      </c>
    </row>
    <row r="2975" spans="2:3" x14ac:dyDescent="0.25">
      <c r="B2975">
        <v>239.52500000000001</v>
      </c>
      <c r="C2975">
        <f>$F$128</f>
        <v>7.2129864958523455E-4</v>
      </c>
    </row>
    <row r="2976" spans="2:3" x14ac:dyDescent="0.25">
      <c r="B2976">
        <v>239.52500000000001</v>
      </c>
      <c r="C2976">
        <f>1E-200</f>
        <v>9.9999999999999998E-201</v>
      </c>
    </row>
    <row r="2977" spans="2:3" x14ac:dyDescent="0.25">
      <c r="B2977">
        <v>239.47499999999999</v>
      </c>
      <c r="C2977">
        <f>1E-200</f>
        <v>9.9999999999999998E-201</v>
      </c>
    </row>
    <row r="2978" spans="2:3" x14ac:dyDescent="0.25">
      <c r="B2978">
        <v>239.47499999999999</v>
      </c>
      <c r="C2978">
        <f>$F$129</f>
        <v>6.010822079876955E-4</v>
      </c>
    </row>
    <row r="2979" spans="2:3" x14ac:dyDescent="0.25">
      <c r="B2979">
        <v>240</v>
      </c>
      <c r="C2979">
        <f>$F$129</f>
        <v>6.010822079876955E-4</v>
      </c>
    </row>
    <row r="2980" spans="2:3" x14ac:dyDescent="0.25">
      <c r="B2980">
        <v>240.52500000000001</v>
      </c>
      <c r="C2980">
        <f>$F$129</f>
        <v>6.010822079876955E-4</v>
      </c>
    </row>
    <row r="2981" spans="2:3" x14ac:dyDescent="0.25">
      <c r="B2981">
        <v>240.52500000000001</v>
      </c>
      <c r="C2981">
        <f>1E-200</f>
        <v>9.9999999999999998E-201</v>
      </c>
    </row>
    <row r="2982" spans="2:3" x14ac:dyDescent="0.25">
      <c r="B2982">
        <v>240.47499999999999</v>
      </c>
      <c r="C2982">
        <f>1E-200</f>
        <v>9.9999999999999998E-201</v>
      </c>
    </row>
    <row r="2983" spans="2:3" x14ac:dyDescent="0.25">
      <c r="B2983">
        <v>240.47499999999999</v>
      </c>
      <c r="C2983">
        <f>$F$130</f>
        <v>4.988234091184195E-4</v>
      </c>
    </row>
    <row r="2984" spans="2:3" x14ac:dyDescent="0.25">
      <c r="B2984">
        <v>241</v>
      </c>
      <c r="C2984">
        <f>$F$130</f>
        <v>4.988234091184195E-4</v>
      </c>
    </row>
    <row r="2985" spans="2:3" x14ac:dyDescent="0.25">
      <c r="B2985">
        <v>241.52500000000001</v>
      </c>
      <c r="C2985">
        <f>$F$130</f>
        <v>4.988234091184195E-4</v>
      </c>
    </row>
    <row r="2986" spans="2:3" x14ac:dyDescent="0.25">
      <c r="B2986">
        <v>241.52500000000001</v>
      </c>
      <c r="C2986">
        <f>1E-200</f>
        <v>9.9999999999999998E-201</v>
      </c>
    </row>
    <row r="2987" spans="2:3" x14ac:dyDescent="0.25">
      <c r="B2987">
        <v>241.47499999999999</v>
      </c>
      <c r="C2987">
        <f>1E-200</f>
        <v>9.9999999999999998E-201</v>
      </c>
    </row>
    <row r="2988" spans="2:3" x14ac:dyDescent="0.25">
      <c r="B2988">
        <v>241.47499999999999</v>
      </c>
      <c r="C2988">
        <f>$F$131</f>
        <v>4.122507513375368E-4</v>
      </c>
    </row>
    <row r="2989" spans="2:3" x14ac:dyDescent="0.25">
      <c r="B2989">
        <v>242</v>
      </c>
      <c r="C2989">
        <f>$F$131</f>
        <v>4.122507513375368E-4</v>
      </c>
    </row>
    <row r="2990" spans="2:3" x14ac:dyDescent="0.25">
      <c r="B2990">
        <v>242.52500000000001</v>
      </c>
      <c r="C2990">
        <f>$F$131</f>
        <v>4.122507513375368E-4</v>
      </c>
    </row>
    <row r="2991" spans="2:3" x14ac:dyDescent="0.25">
      <c r="B2991">
        <v>242.52500000000001</v>
      </c>
      <c r="C2991">
        <f>1E-200</f>
        <v>9.9999999999999998E-201</v>
      </c>
    </row>
    <row r="2992" spans="2:3" x14ac:dyDescent="0.25">
      <c r="B2992">
        <v>242.47499999999999</v>
      </c>
      <c r="C2992">
        <f>1E-200</f>
        <v>9.9999999999999998E-201</v>
      </c>
    </row>
    <row r="2993" spans="2:3" x14ac:dyDescent="0.25">
      <c r="B2993">
        <v>242.47499999999999</v>
      </c>
      <c r="C2993">
        <f>$F$132</f>
        <v>3.3930102990743771E-4</v>
      </c>
    </row>
    <row r="2994" spans="2:3" x14ac:dyDescent="0.25">
      <c r="B2994">
        <v>243</v>
      </c>
      <c r="C2994">
        <f>$F$132</f>
        <v>3.3930102990743771E-4</v>
      </c>
    </row>
    <row r="2995" spans="2:3" x14ac:dyDescent="0.25">
      <c r="B2995">
        <v>243.52500000000001</v>
      </c>
      <c r="C2995">
        <f>$F$132</f>
        <v>3.3930102990743771E-4</v>
      </c>
    </row>
    <row r="2996" spans="2:3" x14ac:dyDescent="0.25">
      <c r="B2996">
        <v>243.52500000000001</v>
      </c>
      <c r="C2996">
        <f>1E-200</f>
        <v>9.9999999999999998E-201</v>
      </c>
    </row>
    <row r="2997" spans="2:3" x14ac:dyDescent="0.25">
      <c r="B2997">
        <v>243.47499999999999</v>
      </c>
      <c r="C2997">
        <f>1E-200</f>
        <v>9.9999999999999998E-201</v>
      </c>
    </row>
    <row r="2998" spans="2:3" x14ac:dyDescent="0.25">
      <c r="B2998">
        <v>243.47499999999999</v>
      </c>
      <c r="C2998">
        <f>$F$133</f>
        <v>2.78115598284785E-4</v>
      </c>
    </row>
    <row r="2999" spans="2:3" x14ac:dyDescent="0.25">
      <c r="B2999">
        <v>244</v>
      </c>
      <c r="C2999">
        <f>$F$133</f>
        <v>2.78115598284785E-4</v>
      </c>
    </row>
    <row r="3000" spans="2:3" x14ac:dyDescent="0.25">
      <c r="B3000">
        <v>244.52500000000001</v>
      </c>
      <c r="C3000">
        <f>$F$133</f>
        <v>2.78115598284785E-4</v>
      </c>
    </row>
    <row r="3001" spans="2:3" x14ac:dyDescent="0.25">
      <c r="B3001">
        <v>244.52500000000001</v>
      </c>
      <c r="C3001">
        <f>1E-200</f>
        <v>9.9999999999999998E-201</v>
      </c>
    </row>
    <row r="3002" spans="2:3" x14ac:dyDescent="0.25">
      <c r="B3002">
        <v>244.47499999999999</v>
      </c>
      <c r="C3002">
        <f>1E-200</f>
        <v>9.9999999999999998E-201</v>
      </c>
    </row>
    <row r="3003" spans="2:3" x14ac:dyDescent="0.25">
      <c r="B3003">
        <v>244.47499999999999</v>
      </c>
      <c r="C3003">
        <f>$F$134</f>
        <v>2.2703314145696736E-4</v>
      </c>
    </row>
    <row r="3004" spans="2:3" x14ac:dyDescent="0.25">
      <c r="B3004">
        <v>245</v>
      </c>
      <c r="C3004">
        <f>$F$134</f>
        <v>2.2703314145696736E-4</v>
      </c>
    </row>
    <row r="3005" spans="2:3" x14ac:dyDescent="0.25">
      <c r="B3005">
        <v>245.52500000000001</v>
      </c>
      <c r="C3005">
        <f>$F$134</f>
        <v>2.2703314145696736E-4</v>
      </c>
    </row>
    <row r="3006" spans="2:3" x14ac:dyDescent="0.25">
      <c r="B3006">
        <v>245.52500000000001</v>
      </c>
      <c r="C3006">
        <f>1E-200</f>
        <v>9.9999999999999998E-201</v>
      </c>
    </row>
    <row r="3007" spans="2:3" x14ac:dyDescent="0.25">
      <c r="B3007">
        <v>245.47499999999999</v>
      </c>
      <c r="C3007">
        <f>1E-200</f>
        <v>9.9999999999999998E-201</v>
      </c>
    </row>
    <row r="3008" spans="2:3" x14ac:dyDescent="0.25">
      <c r="B3008">
        <v>245.47499999999999</v>
      </c>
      <c r="C3008">
        <f>$F$135</f>
        <v>1.8457978980241247E-4</v>
      </c>
    </row>
    <row r="3009" spans="2:3" x14ac:dyDescent="0.25">
      <c r="B3009">
        <v>246</v>
      </c>
      <c r="C3009">
        <f>$F$135</f>
        <v>1.8457978980241247E-4</v>
      </c>
    </row>
    <row r="3010" spans="2:3" x14ac:dyDescent="0.25">
      <c r="B3010">
        <v>246.52500000000001</v>
      </c>
      <c r="C3010">
        <f>$F$135</f>
        <v>1.8457978980241247E-4</v>
      </c>
    </row>
    <row r="3011" spans="2:3" x14ac:dyDescent="0.25">
      <c r="B3011">
        <v>246.52500000000001</v>
      </c>
      <c r="C3011">
        <f>1E-200</f>
        <v>9.9999999999999998E-201</v>
      </c>
    </row>
    <row r="3012" spans="2:3" x14ac:dyDescent="0.25">
      <c r="B3012">
        <v>246.47499999999999</v>
      </c>
      <c r="C3012">
        <f>1E-200</f>
        <v>9.9999999999999998E-201</v>
      </c>
    </row>
    <row r="3013" spans="2:3" x14ac:dyDescent="0.25">
      <c r="B3013">
        <v>246.47499999999999</v>
      </c>
      <c r="C3013">
        <f>$F$136</f>
        <v>1.4945731967806676E-4</v>
      </c>
    </row>
    <row r="3014" spans="2:3" x14ac:dyDescent="0.25">
      <c r="B3014">
        <v>247</v>
      </c>
      <c r="C3014">
        <f>$F$136</f>
        <v>1.4945731967806676E-4</v>
      </c>
    </row>
    <row r="3015" spans="2:3" x14ac:dyDescent="0.25">
      <c r="B3015">
        <v>247.52500000000001</v>
      </c>
      <c r="C3015">
        <f>$F$136</f>
        <v>1.4945731967806676E-4</v>
      </c>
    </row>
    <row r="3016" spans="2:3" x14ac:dyDescent="0.25">
      <c r="B3016">
        <v>247.52500000000001</v>
      </c>
      <c r="C3016">
        <f>1E-200</f>
        <v>9.9999999999999998E-201</v>
      </c>
    </row>
    <row r="3017" spans="2:3" x14ac:dyDescent="0.25">
      <c r="B3017">
        <v>247.47499999999999</v>
      </c>
      <c r="C3017">
        <f>1E-200</f>
        <v>9.9999999999999998E-201</v>
      </c>
    </row>
    <row r="3018" spans="2:3" x14ac:dyDescent="0.25">
      <c r="B3018">
        <v>247.47499999999999</v>
      </c>
      <c r="C3018">
        <f>$F$137</f>
        <v>1.2053009651456996E-4</v>
      </c>
    </row>
    <row r="3019" spans="2:3" x14ac:dyDescent="0.25">
      <c r="B3019">
        <v>248</v>
      </c>
      <c r="C3019">
        <f>$F$137</f>
        <v>1.2053009651456996E-4</v>
      </c>
    </row>
    <row r="3020" spans="2:3" x14ac:dyDescent="0.25">
      <c r="B3020">
        <v>248.52500000000001</v>
      </c>
      <c r="C3020">
        <f>$F$137</f>
        <v>1.2053009651456996E-4</v>
      </c>
    </row>
    <row r="3021" spans="2:3" x14ac:dyDescent="0.25">
      <c r="B3021">
        <v>248.52500000000001</v>
      </c>
      <c r="C3021">
        <f>1E-200</f>
        <v>9.9999999999999998E-201</v>
      </c>
    </row>
    <row r="3022" spans="2:3" x14ac:dyDescent="0.25">
      <c r="B3022">
        <v>248.47499999999999</v>
      </c>
      <c r="C3022">
        <f>1E-200</f>
        <v>9.9999999999999998E-201</v>
      </c>
    </row>
    <row r="3023" spans="2:3" x14ac:dyDescent="0.25">
      <c r="B3023">
        <v>248.47499999999999</v>
      </c>
      <c r="C3023">
        <f>$F$138</f>
        <v>9.6811322501662615E-5</v>
      </c>
    </row>
    <row r="3024" spans="2:3" x14ac:dyDescent="0.25">
      <c r="B3024">
        <v>249</v>
      </c>
      <c r="C3024">
        <f>$F$138</f>
        <v>9.6811322501662615E-5</v>
      </c>
    </row>
    <row r="3025" spans="2:3" x14ac:dyDescent="0.25">
      <c r="B3025">
        <v>249.52500000000001</v>
      </c>
      <c r="C3025">
        <f>$F$138</f>
        <v>9.6811322501662615E-5</v>
      </c>
    </row>
    <row r="3026" spans="2:3" x14ac:dyDescent="0.25">
      <c r="B3026">
        <v>249.52500000000001</v>
      </c>
      <c r="C3026">
        <f>1E-200</f>
        <v>9.9999999999999998E-201</v>
      </c>
    </row>
    <row r="3027" spans="2:3" x14ac:dyDescent="0.25">
      <c r="B3027">
        <v>249.47499999999999</v>
      </c>
      <c r="C3027">
        <f>1E-200</f>
        <v>9.9999999999999998E-201</v>
      </c>
    </row>
    <row r="3028" spans="2:3" x14ac:dyDescent="0.25">
      <c r="B3028">
        <v>249.47499999999999</v>
      </c>
      <c r="C3028">
        <f>$F$139</f>
        <v>7.7449058001330094E-5</v>
      </c>
    </row>
    <row r="3029" spans="2:3" x14ac:dyDescent="0.25">
      <c r="B3029">
        <v>250</v>
      </c>
      <c r="C3029">
        <f>$F$139</f>
        <v>7.7449058001330094E-5</v>
      </c>
    </row>
    <row r="3030" spans="2:3" x14ac:dyDescent="0.25">
      <c r="B3030">
        <v>250.52500000000001</v>
      </c>
      <c r="C3030">
        <f>$F$139</f>
        <v>7.7449058001330094E-5</v>
      </c>
    </row>
    <row r="3031" spans="2:3" x14ac:dyDescent="0.25">
      <c r="B3031">
        <v>250.52500000000001</v>
      </c>
      <c r="C3031">
        <f>1E-200</f>
        <v>9.9999999999999998E-201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Example 5.1  Exposure</vt:lpstr>
      <vt:lpstr>E5.4 Exposure assessment1</vt:lpstr>
      <vt:lpstr>E5.5 Badgers in the wild</vt:lpstr>
      <vt:lpstr>E5.6 Burgers</vt:lpstr>
      <vt:lpstr>E5.7 TSE in sheep</vt:lpstr>
      <vt:lpstr>E5.8 Listeria in fish</vt:lpstr>
      <vt:lpstr>E5.9 Tubers</vt:lpstr>
      <vt:lpstr>E5.10 Ecoli infections</vt:lpstr>
      <vt:lpstr>E5.11 Water quality</vt:lpstr>
      <vt:lpstr>RiskSerializationData</vt:lpstr>
      <vt:lpstr>E5.12 Acrylamide exposure</vt:lpstr>
      <vt:lpstr>E5.12 Exp1</vt:lpstr>
      <vt:lpstr>E5.12 Exp2</vt:lpstr>
      <vt:lpstr>E5.13 Mycotoxins in milk</vt:lpstr>
      <vt:lpstr>E5.13 Mycotoxins in milk part d</vt:lpstr>
      <vt:lpstr>E5.14 10 Brucellosis in cattle</vt:lpstr>
    </vt:vector>
  </TitlesOfParts>
  <Company>University College Dublin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Enda</dc:creator>
  <cp:lastModifiedBy>Enda</cp:lastModifiedBy>
  <dcterms:created xsi:type="dcterms:W3CDTF">2016-12-19T12:08:15Z</dcterms:created>
  <dcterms:modified xsi:type="dcterms:W3CDTF">2017-02-28T16:15:35Z</dcterms:modified>
</cp:coreProperties>
</file>