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320" windowHeight="12075" firstSheet="1" activeTab="1"/>
  </bookViews>
  <sheets>
    <sheet name="RiskSerializationData" sheetId="4" state="hidden" r:id="rId1"/>
    <sheet name="Questions" sheetId="7" r:id="rId2"/>
    <sheet name="Solutions" sheetId="8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2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"XTM43YMUNWU9WG2ZM8CQZT51"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F12" i="8" l="1"/>
  <c r="AN3" i="4"/>
  <c r="A3" i="4"/>
  <c r="AG3" i="4"/>
  <c r="F13" i="8"/>
  <c r="F18" i="8"/>
  <c r="F19" i="8"/>
  <c r="F23" i="8"/>
</calcChain>
</file>

<file path=xl/sharedStrings.xml><?xml version="1.0" encoding="utf-8"?>
<sst xmlns="http://schemas.openxmlformats.org/spreadsheetml/2006/main" count="62" uniqueCount="36">
  <si>
    <t>GF1_rK0qDwEADgDCAAwjACYAOABDAFcAWAB7AIkAnQC+ALgAKgD//wAEAAAAAQQAAAAABDAuMDAAAAABBWxvZyBOAQABARAAAgABClN0YXRpc3RpY3MDAQEA/wEBAQEBAAEAAAAAAAAAAAAAAAAAAAAUQAELAAAAAQAEAAAAAQEBAQEAAQEBAAQAAAABjQACDAAFbG9nIE4AAC8BAgACAKUArwABAQIBmpmZmZmZqT8AAAAAAAAAAABAAQUAAQEBAAEBAQA=</t>
  </si>
  <si>
    <t>&gt;75%</t>
  </si>
  <si>
    <t>&lt;25%</t>
  </si>
  <si>
    <t>&gt;90%</t>
  </si>
  <si>
    <t>Input</t>
  </si>
  <si>
    <t>Symbol</t>
  </si>
  <si>
    <t>Implementation</t>
  </si>
  <si>
    <t>Unit</t>
  </si>
  <si>
    <t>?</t>
  </si>
  <si>
    <t>1- What is the mean quantity of bacteria in a pack?</t>
  </si>
  <si>
    <t>N</t>
  </si>
  <si>
    <r>
      <t>S</t>
    </r>
    <r>
      <rPr>
        <vertAlign val="subscript"/>
        <sz val="11"/>
        <color rgb="FF000000"/>
        <rFont val="Times New Roman"/>
        <family val="1"/>
      </rPr>
      <t>u</t>
    </r>
    <r>
      <rPr>
        <sz val="11"/>
        <color rgb="FF000000"/>
        <rFont val="Times New Roman"/>
        <family val="1"/>
      </rPr>
      <t>/S</t>
    </r>
  </si>
  <si>
    <t>Level of bateria in the tank</t>
  </si>
  <si>
    <t>cfu/tank</t>
  </si>
  <si>
    <r>
      <t>N</t>
    </r>
    <r>
      <rPr>
        <b/>
        <vertAlign val="subscript"/>
        <sz val="11"/>
        <color theme="3"/>
        <rFont val="Times New Roman"/>
        <family val="1"/>
      </rPr>
      <t>u</t>
    </r>
  </si>
  <si>
    <t>Number of pack produced per tank</t>
  </si>
  <si>
    <t>pack</t>
  </si>
  <si>
    <t>Level of bacteria per pack</t>
  </si>
  <si>
    <t>Mean level of bactera in a pack</t>
  </si>
  <si>
    <t>cfu/pack</t>
  </si>
  <si>
    <t>Mean cfu/pack</t>
  </si>
  <si>
    <t xml:space="preserve">2- What are the 5th and 95th percentiles of bacteria in a pack? </t>
  </si>
  <si>
    <t>3- How many packs are free of micro-organisms?</t>
  </si>
  <si>
    <r>
      <t>N</t>
    </r>
    <r>
      <rPr>
        <vertAlign val="subscript"/>
        <sz val="11"/>
        <color theme="3"/>
        <rFont val="Times New Roman"/>
        <family val="1"/>
      </rPr>
      <t>u</t>
    </r>
    <r>
      <rPr>
        <sz val="11"/>
        <color theme="3"/>
        <rFont val="Times New Roman"/>
        <family val="1"/>
      </rPr>
      <t>_Mean</t>
    </r>
  </si>
  <si>
    <r>
      <t>N</t>
    </r>
    <r>
      <rPr>
        <b/>
        <vertAlign val="subscript"/>
        <sz val="11"/>
        <rFont val="Times New Roman"/>
        <family val="1"/>
      </rPr>
      <t>u</t>
    </r>
  </si>
  <si>
    <r>
      <t>N</t>
    </r>
    <r>
      <rPr>
        <vertAlign val="subscript"/>
        <sz val="11"/>
        <rFont val="Times New Roman"/>
        <family val="1"/>
      </rPr>
      <t>u</t>
    </r>
    <r>
      <rPr>
        <sz val="11"/>
        <rFont val="Times New Roman"/>
        <family val="1"/>
      </rPr>
      <t>_Mean</t>
    </r>
  </si>
  <si>
    <r>
      <t>5</t>
    </r>
    <r>
      <rPr>
        <vertAlign val="superscript"/>
        <sz val="11"/>
        <color theme="3"/>
        <rFont val="Times New Roman"/>
        <family val="1"/>
      </rPr>
      <t>th</t>
    </r>
    <r>
      <rPr>
        <sz val="11"/>
        <color theme="3"/>
        <rFont val="Times New Roman"/>
        <family val="1"/>
      </rPr>
      <t xml:space="preserve"> Percentile</t>
    </r>
  </si>
  <si>
    <r>
      <t>95</t>
    </r>
    <r>
      <rPr>
        <vertAlign val="superscript"/>
        <sz val="11"/>
        <color theme="3"/>
        <rFont val="Times New Roman"/>
        <family val="1"/>
      </rPr>
      <t>th</t>
    </r>
    <r>
      <rPr>
        <sz val="11"/>
        <color theme="3"/>
        <rFont val="Times New Roman"/>
        <family val="1"/>
      </rPr>
      <t xml:space="preserve"> Percentile</t>
    </r>
  </si>
  <si>
    <t>Percentage of packs free of micro-organisms</t>
  </si>
  <si>
    <r>
      <t>5</t>
    </r>
    <r>
      <rPr>
        <vertAlign val="superscript"/>
        <sz val="11"/>
        <rFont val="Times New Roman"/>
        <family val="1"/>
      </rPr>
      <t>th</t>
    </r>
    <r>
      <rPr>
        <sz val="11"/>
        <rFont val="Times New Roman"/>
        <family val="1"/>
      </rPr>
      <t xml:space="preserve"> Percentile</t>
    </r>
  </si>
  <si>
    <r>
      <t>95</t>
    </r>
    <r>
      <rPr>
        <vertAlign val="superscript"/>
        <sz val="11"/>
        <rFont val="Times New Roman"/>
        <family val="1"/>
      </rPr>
      <t>th</t>
    </r>
    <r>
      <rPr>
        <sz val="11"/>
        <rFont val="Times New Roman"/>
        <family val="1"/>
      </rPr>
      <t xml:space="preserve"> Percentile</t>
    </r>
  </si>
  <si>
    <r>
      <rPr>
        <vertAlign val="subscript"/>
        <sz val="11"/>
        <color rgb="FF000000"/>
        <rFont val="Times New Roman"/>
        <family val="1"/>
      </rPr>
      <t>su</t>
    </r>
    <r>
      <rPr>
        <sz val="11"/>
        <color rgb="FF000000"/>
        <rFont val="Times New Roman"/>
        <family val="1"/>
      </rPr>
      <t>/S</t>
    </r>
  </si>
  <si>
    <r>
      <t>Figure E4-1:</t>
    </r>
    <r>
      <rPr>
        <sz val="11"/>
        <color theme="1"/>
        <rFont val="Times New Roman"/>
        <family val="1"/>
      </rPr>
      <t xml:space="preserve"> Level of bacteria in a pack (cfu/pack)</t>
    </r>
  </si>
  <si>
    <r>
      <rPr>
        <b/>
        <u/>
        <sz val="11"/>
        <color theme="1"/>
        <rFont val="Times New Roman"/>
        <family val="1"/>
      </rPr>
      <t>Case study:</t>
    </r>
    <r>
      <rPr>
        <b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Everyday, in a factory, a tank of liquid of milk is split into small product units (i.e. packs of 1 l). The tank contains 1000 bacteria. They are 1000 packs. </t>
    </r>
  </si>
  <si>
    <t>E6.4 - Partitioning</t>
  </si>
  <si>
    <t>Solutions: E6.4 - Partitioning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</si>
</sst>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vertAlign val="subscript"/>
      <sz val="11"/>
      <color rgb="FF000000"/>
      <name val="Times New Roman"/>
      <family val="1"/>
    </font>
    <font>
      <b/>
      <sz val="11"/>
      <color theme="3"/>
      <name val="Times New Roman"/>
      <family val="1"/>
    </font>
    <font>
      <b/>
      <u/>
      <sz val="14"/>
      <color theme="1"/>
      <name val="Times New Roman"/>
      <family val="1"/>
    </font>
    <font>
      <b/>
      <u/>
      <sz val="14"/>
      <name val="Times New Roman"/>
      <family val="1"/>
    </font>
    <font>
      <b/>
      <sz val="11"/>
      <name val="Times New Roman"/>
      <family val="1"/>
    </font>
    <font>
      <b/>
      <u/>
      <sz val="11"/>
      <color theme="1"/>
      <name val="Times New Roman"/>
      <family val="1"/>
    </font>
    <font>
      <b/>
      <vertAlign val="subscript"/>
      <sz val="11"/>
      <color theme="3"/>
      <name val="Times New Roman"/>
      <family val="1"/>
    </font>
    <font>
      <vertAlign val="subscript"/>
      <sz val="11"/>
      <color theme="3"/>
      <name val="Times New Roman"/>
      <family val="1"/>
    </font>
    <font>
      <sz val="11"/>
      <color theme="3"/>
      <name val="Times New Roman"/>
      <family val="1"/>
    </font>
    <font>
      <sz val="11"/>
      <name val="Times New Roman"/>
      <family val="1"/>
    </font>
    <font>
      <b/>
      <vertAlign val="subscript"/>
      <sz val="11"/>
      <name val="Times New Roman"/>
      <family val="1"/>
    </font>
    <font>
      <vertAlign val="subscript"/>
      <sz val="11"/>
      <name val="Times New Roman"/>
      <family val="1"/>
    </font>
    <font>
      <vertAlign val="superscript"/>
      <sz val="11"/>
      <color theme="3"/>
      <name val="Times New Roman"/>
      <family val="1"/>
    </font>
    <font>
      <vertAlign val="superscript"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7FFCB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/>
      <right/>
      <top style="medium">
        <color auto="1"/>
      </top>
      <bottom/>
      <diagonal/>
    </border>
    <border>
      <left/>
      <right style="medium">
        <color theme="3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5" fillId="3" borderId="2" xfId="0" applyFont="1" applyFill="1" applyBorder="1" applyAlignment="1">
      <alignment horizontal="center" vertical="center"/>
    </xf>
    <xf numFmtId="11" fontId="3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left" vertical="center" readingOrder="1"/>
    </xf>
    <xf numFmtId="0" fontId="13" fillId="4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2" borderId="0" xfId="0" applyFont="1" applyFill="1" applyBorder="1"/>
    <xf numFmtId="0" fontId="13" fillId="0" borderId="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9" fillId="0" borderId="0" xfId="0" applyFont="1"/>
    <xf numFmtId="9" fontId="13" fillId="4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2" fillId="0" borderId="0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254003</xdr:colOff>
      <xdr:row>9</xdr:row>
      <xdr:rowOff>74084</xdr:rowOff>
    </xdr:from>
    <xdr:to>
      <xdr:col>14</xdr:col>
      <xdr:colOff>391583</xdr:colOff>
      <xdr:row>19</xdr:row>
      <xdr:rowOff>34272</xdr:rowOff>
    </xdr:to>
    <xdr:pic>
      <xdr:nvPicPr>
        <xdr:cNvPr id="10" name="Image 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6962"/>
        <a:stretch/>
      </xdr:blipFill>
      <xdr:spPr bwMode="auto">
        <a:xfrm>
          <a:off x="5609170" y="1862667"/>
          <a:ext cx="4963580" cy="29023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507999</xdr:colOff>
      <xdr:row>1</xdr:row>
      <xdr:rowOff>52915</xdr:rowOff>
    </xdr:from>
    <xdr:to>
      <xdr:col>13</xdr:col>
      <xdr:colOff>169332</xdr:colOff>
      <xdr:row>8</xdr:row>
      <xdr:rowOff>169333</xdr:rowOff>
    </xdr:to>
    <xdr:sp macro="" textlink="">
      <xdr:nvSpPr>
        <xdr:cNvPr id="3" name="Rectangular Callout 2"/>
        <xdr:cNvSpPr/>
      </xdr:nvSpPr>
      <xdr:spPr>
        <a:xfrm>
          <a:off x="5863166" y="243415"/>
          <a:ext cx="3725333" cy="1513418"/>
        </a:xfrm>
        <a:prstGeom prst="wedgeRectCallout">
          <a:avLst>
            <a:gd name="adj1" fmla="val -102257"/>
            <a:gd name="adj2" fmla="val 100438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average each pack will contain 1 bacterium (1000/1000) but some can contain less, other more. In reality the number of bacteria per pack,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GB" sz="1100" i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follows the partitioning laws calculated with a binomial distribution which could be approximated with a Poisson one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“Poisson(N × s</a:t>
          </a:r>
          <a:r>
            <a:rPr lang="en-GB" sz="1100" i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/S)”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Thus, the level of bacteria in a pack is given by the distribution in Figure E4-1. The mean can be obtained using the @Risk mean function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"Riskmean(N</a:t>
          </a:r>
          <a:r>
            <a:rPr lang="en-GB" sz="1100" i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)",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 is 1 cfu/pack.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491066</xdr:colOff>
      <xdr:row>20</xdr:row>
      <xdr:rowOff>226356</xdr:rowOff>
    </xdr:from>
    <xdr:to>
      <xdr:col>12</xdr:col>
      <xdr:colOff>678218</xdr:colOff>
      <xdr:row>24</xdr:row>
      <xdr:rowOff>138516</xdr:rowOff>
    </xdr:to>
    <xdr:sp macro="" textlink="">
      <xdr:nvSpPr>
        <xdr:cNvPr id="4" name="Rectangular Callout 3"/>
        <xdr:cNvSpPr/>
      </xdr:nvSpPr>
      <xdr:spPr>
        <a:xfrm>
          <a:off x="5846233" y="5158189"/>
          <a:ext cx="3489152" cy="854077"/>
        </a:xfrm>
        <a:prstGeom prst="wedgeRectCallout">
          <a:avLst>
            <a:gd name="adj1" fmla="val -94035"/>
            <a:gd name="adj2" fmla="val -134507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5th and 95th percentiles can be obtained by reading the graph or using the @Risk percentile function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"RiskPercentile(</a:t>
          </a:r>
          <a:r>
            <a:rPr lang="en-IE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IE" sz="1100" i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,0.05) and RiskPercentile(</a:t>
          </a:r>
          <a:r>
            <a:rPr lang="en-IE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IE" sz="1100" i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,0.95)".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5th percentile is 0 cfu/pack and the 95th is 3 cfu/pack.</a:t>
          </a:r>
        </a:p>
      </xdr:txBody>
    </xdr:sp>
    <xdr:clientData/>
  </xdr:twoCellAnchor>
  <xdr:twoCellAnchor>
    <xdr:from>
      <xdr:col>8</xdr:col>
      <xdr:colOff>320940</xdr:colOff>
      <xdr:row>9</xdr:row>
      <xdr:rowOff>63500</xdr:rowOff>
    </xdr:from>
    <xdr:to>
      <xdr:col>9</xdr:col>
      <xdr:colOff>261673</xdr:colOff>
      <xdr:row>10</xdr:row>
      <xdr:rowOff>42333</xdr:rowOff>
    </xdr:to>
    <xdr:sp macro="" textlink="">
      <xdr:nvSpPr>
        <xdr:cNvPr id="5" name="Oval 4"/>
        <xdr:cNvSpPr/>
      </xdr:nvSpPr>
      <xdr:spPr>
        <a:xfrm>
          <a:off x="6311107" y="1852083"/>
          <a:ext cx="321733" cy="317500"/>
        </a:xfrm>
        <a:prstGeom prst="ellipse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657490</xdr:colOff>
      <xdr:row>9</xdr:row>
      <xdr:rowOff>62444</xdr:rowOff>
    </xdr:from>
    <xdr:to>
      <xdr:col>11</xdr:col>
      <xdr:colOff>287073</xdr:colOff>
      <xdr:row>10</xdr:row>
      <xdr:rowOff>41277</xdr:rowOff>
    </xdr:to>
    <xdr:sp macro="" textlink="">
      <xdr:nvSpPr>
        <xdr:cNvPr id="6" name="Oval 5"/>
        <xdr:cNvSpPr/>
      </xdr:nvSpPr>
      <xdr:spPr>
        <a:xfrm>
          <a:off x="7790657" y="1851027"/>
          <a:ext cx="391583" cy="317500"/>
        </a:xfrm>
        <a:prstGeom prst="ellipse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148167</xdr:colOff>
      <xdr:row>9</xdr:row>
      <xdr:rowOff>109997</xdr:rowOff>
    </xdr:from>
    <xdr:to>
      <xdr:col>8</xdr:col>
      <xdr:colOff>368057</xdr:colOff>
      <xdr:row>9</xdr:row>
      <xdr:rowOff>297392</xdr:rowOff>
    </xdr:to>
    <xdr:cxnSp macro="">
      <xdr:nvCxnSpPr>
        <xdr:cNvPr id="7" name="Straight Arrow Connector 6"/>
        <xdr:cNvCxnSpPr>
          <a:endCxn id="5" idx="1"/>
        </xdr:cNvCxnSpPr>
      </xdr:nvCxnSpPr>
      <xdr:spPr>
        <a:xfrm flipV="1">
          <a:off x="6138334" y="1898580"/>
          <a:ext cx="219890" cy="187395"/>
        </a:xfrm>
        <a:prstGeom prst="straightConnector1">
          <a:avLst/>
        </a:prstGeom>
        <a:ln w="28575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287073</xdr:colOff>
      <xdr:row>9</xdr:row>
      <xdr:rowOff>221194</xdr:rowOff>
    </xdr:from>
    <xdr:to>
      <xdr:col>12</xdr:col>
      <xdr:colOff>391583</xdr:colOff>
      <xdr:row>9</xdr:row>
      <xdr:rowOff>306918</xdr:rowOff>
    </xdr:to>
    <xdr:cxnSp macro="">
      <xdr:nvCxnSpPr>
        <xdr:cNvPr id="8" name="Straight Arrow Connector 7"/>
        <xdr:cNvCxnSpPr>
          <a:endCxn id="6" idx="6"/>
        </xdr:cNvCxnSpPr>
      </xdr:nvCxnSpPr>
      <xdr:spPr>
        <a:xfrm flipH="1" flipV="1">
          <a:off x="8182240" y="2009777"/>
          <a:ext cx="866510" cy="85724"/>
        </a:xfrm>
        <a:prstGeom prst="straightConnector1">
          <a:avLst/>
        </a:prstGeom>
        <a:ln w="28575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554568</xdr:colOff>
      <xdr:row>24</xdr:row>
      <xdr:rowOff>14691</xdr:rowOff>
    </xdr:from>
    <xdr:to>
      <xdr:col>6</xdr:col>
      <xdr:colOff>283105</xdr:colOff>
      <xdr:row>30</xdr:row>
      <xdr:rowOff>63501</xdr:rowOff>
    </xdr:to>
    <xdr:sp macro="" textlink="">
      <xdr:nvSpPr>
        <xdr:cNvPr id="11" name="Rectangular Callout 10"/>
        <xdr:cNvSpPr/>
      </xdr:nvSpPr>
      <xdr:spPr>
        <a:xfrm>
          <a:off x="1454151" y="5888441"/>
          <a:ext cx="3189287" cy="1191810"/>
        </a:xfrm>
        <a:prstGeom prst="wedgeRectCallout">
          <a:avLst>
            <a:gd name="adj1" fmla="val 19252"/>
            <a:gd name="adj2" fmla="val -63747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percentage of packs free of micro-organisms which is the equivalent of having 0 bacterium per pack. It can be calculated with the risktarget function of @Risk with “probability of having 0”. With @Risk, it is obtained by implementing “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RiskTarget(N;0)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”. The result is 37%.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"/>
  <sheetViews>
    <sheetView workbookViewId="0"/>
  </sheetViews>
  <sheetFormatPr baseColWidth="10" defaultColWidth="11.42578125" defaultRowHeight="15" x14ac:dyDescent="0.25"/>
  <sheetData>
    <row r="1" spans="1:40" x14ac:dyDescent="0.25">
      <c r="A1">
        <v>1</v>
      </c>
      <c r="B1">
        <v>0</v>
      </c>
    </row>
    <row r="2" spans="1:40" x14ac:dyDescent="0.25">
      <c r="A2">
        <v>0</v>
      </c>
    </row>
    <row r="3" spans="1:40" x14ac:dyDescent="0.25">
      <c r="A3" s="1" t="e">
        <f>#REF!</f>
        <v>#REF!</v>
      </c>
      <c r="B3" t="b">
        <v>1</v>
      </c>
      <c r="C3">
        <v>0</v>
      </c>
      <c r="D3">
        <v>1</v>
      </c>
      <c r="E3" t="s">
        <v>0</v>
      </c>
      <c r="F3">
        <v>1</v>
      </c>
      <c r="G3">
        <v>0</v>
      </c>
      <c r="H3">
        <v>0</v>
      </c>
      <c r="J3" t="s">
        <v>1</v>
      </c>
      <c r="K3" t="s">
        <v>2</v>
      </c>
      <c r="L3" t="s">
        <v>3</v>
      </c>
      <c r="AG3" s="1" t="e">
        <f>#REF!</f>
        <v>#REF!</v>
      </c>
      <c r="AH3">
        <v>2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</row>
    <row r="4" spans="1:40" x14ac:dyDescent="0.25">
      <c r="A4">
        <v>0</v>
      </c>
    </row>
    <row r="5" spans="1:40" x14ac:dyDescent="0.25">
      <c r="A5" t="b">
        <v>0</v>
      </c>
      <c r="B5">
        <v>14000</v>
      </c>
      <c r="C5">
        <v>6709.375</v>
      </c>
      <c r="D5">
        <v>11200</v>
      </c>
      <c r="E5">
        <v>100</v>
      </c>
    </row>
    <row r="6" spans="1:40" x14ac:dyDescent="0.25">
      <c r="A6" t="b">
        <v>0</v>
      </c>
      <c r="B6">
        <v>14000</v>
      </c>
      <c r="C6">
        <v>6709.375</v>
      </c>
      <c r="D6">
        <v>11200</v>
      </c>
      <c r="E6">
        <v>500</v>
      </c>
    </row>
    <row r="7" spans="1:40" x14ac:dyDescent="0.25">
      <c r="A7" t="b">
        <v>0</v>
      </c>
      <c r="B7">
        <v>14000</v>
      </c>
      <c r="C7">
        <v>6709.375</v>
      </c>
      <c r="D7">
        <v>11200</v>
      </c>
      <c r="E7">
        <v>1000</v>
      </c>
    </row>
    <row r="8" spans="1:40" x14ac:dyDescent="0.25">
      <c r="A8" t="b">
        <v>0</v>
      </c>
      <c r="B8">
        <v>14000</v>
      </c>
      <c r="C8">
        <v>6709.375</v>
      </c>
      <c r="D8">
        <v>11200</v>
      </c>
      <c r="E8">
        <v>1500</v>
      </c>
    </row>
    <row r="9" spans="1:40" x14ac:dyDescent="0.25">
      <c r="A9" t="b">
        <v>0</v>
      </c>
      <c r="B9">
        <v>14000</v>
      </c>
      <c r="C9">
        <v>6709.375</v>
      </c>
      <c r="D9">
        <v>11200</v>
      </c>
      <c r="E9">
        <v>2000</v>
      </c>
    </row>
    <row r="10" spans="1:40" x14ac:dyDescent="0.25">
      <c r="A10">
        <v>0</v>
      </c>
    </row>
    <row r="11" spans="1:40" x14ac:dyDescent="0.25">
      <c r="A11">
        <v>0</v>
      </c>
      <c r="B11" t="b">
        <v>0</v>
      </c>
      <c r="C11" t="b">
        <v>0</v>
      </c>
      <c r="D11">
        <v>10</v>
      </c>
      <c r="E11">
        <v>0.95</v>
      </c>
      <c r="F1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tabSelected="1" zoomScale="90" zoomScaleNormal="90" workbookViewId="0">
      <selection activeCell="Z37" sqref="Z37"/>
    </sheetView>
  </sheetViews>
  <sheetFormatPr baseColWidth="10" defaultColWidth="11.42578125" defaultRowHeight="15" x14ac:dyDescent="0.25"/>
  <cols>
    <col min="1" max="1" width="3" style="17" customWidth="1"/>
    <col min="2" max="2" width="3.28515625" style="17" customWidth="1"/>
    <col min="3" max="3" width="7.140625" style="17" customWidth="1"/>
    <col min="4" max="4" width="23.140625" style="18" customWidth="1"/>
    <col min="5" max="5" width="11.42578125" style="17"/>
    <col min="6" max="6" width="17.28515625" style="17" customWidth="1"/>
    <col min="7" max="7" width="14.85546875" style="17" customWidth="1"/>
    <col min="8" max="8" width="13.5703125" style="17" customWidth="1"/>
    <col min="9" max="9" width="8" style="17" customWidth="1"/>
    <col min="10" max="16384" width="11.42578125" style="17"/>
  </cols>
  <sheetData>
    <row r="2" spans="2:9" ht="18.75" x14ac:dyDescent="0.3">
      <c r="B2" s="11" t="s">
        <v>34</v>
      </c>
    </row>
    <row r="3" spans="2:9" x14ac:dyDescent="0.25">
      <c r="B3" s="32"/>
    </row>
    <row r="4" spans="2:9" x14ac:dyDescent="0.25">
      <c r="B4" s="37" t="s">
        <v>33</v>
      </c>
      <c r="C4" s="38"/>
      <c r="D4" s="38"/>
      <c r="E4" s="38"/>
      <c r="F4" s="38"/>
      <c r="G4" s="38"/>
      <c r="H4" s="38"/>
    </row>
    <row r="5" spans="2:9" x14ac:dyDescent="0.25">
      <c r="B5" s="38"/>
      <c r="C5" s="38"/>
      <c r="D5" s="38"/>
      <c r="E5" s="38"/>
      <c r="F5" s="38"/>
      <c r="G5" s="38"/>
      <c r="H5" s="38"/>
    </row>
    <row r="7" spans="2:9" ht="15" customHeight="1" x14ac:dyDescent="0.25">
      <c r="C7" s="39" t="s">
        <v>9</v>
      </c>
      <c r="D7" s="39"/>
      <c r="E7" s="39"/>
      <c r="F7" s="39"/>
      <c r="G7" s="39"/>
      <c r="H7" s="39"/>
      <c r="I7" s="39"/>
    </row>
    <row r="8" spans="2:9" ht="15.75" thickBot="1" x14ac:dyDescent="0.3">
      <c r="C8" s="19"/>
      <c r="D8" s="19"/>
      <c r="E8" s="19"/>
      <c r="F8" s="19"/>
      <c r="G8" s="19"/>
      <c r="H8" s="19"/>
      <c r="I8" s="19"/>
    </row>
    <row r="9" spans="2:9" ht="15.75" thickBot="1" x14ac:dyDescent="0.3">
      <c r="C9" s="20"/>
      <c r="D9" s="2" t="s">
        <v>4</v>
      </c>
      <c r="E9" s="2" t="s">
        <v>5</v>
      </c>
      <c r="F9" s="2" t="s">
        <v>6</v>
      </c>
      <c r="G9" s="2" t="s">
        <v>7</v>
      </c>
    </row>
    <row r="10" spans="2:9" ht="26.25" customHeight="1" x14ac:dyDescent="0.25">
      <c r="D10" s="3" t="s">
        <v>12</v>
      </c>
      <c r="E10" s="4" t="s">
        <v>10</v>
      </c>
      <c r="F10" s="4">
        <v>1000</v>
      </c>
      <c r="G10" s="5" t="s">
        <v>13</v>
      </c>
    </row>
    <row r="11" spans="2:9" ht="26.25" customHeight="1" thickBot="1" x14ac:dyDescent="0.3">
      <c r="D11" s="6" t="s">
        <v>15</v>
      </c>
      <c r="E11" s="7" t="s">
        <v>11</v>
      </c>
      <c r="F11" s="7">
        <v>1000</v>
      </c>
      <c r="G11" s="8" t="s">
        <v>16</v>
      </c>
    </row>
    <row r="12" spans="2:9" ht="29.25" customHeight="1" thickBot="1" x14ac:dyDescent="0.3">
      <c r="D12" s="15" t="s">
        <v>17</v>
      </c>
      <c r="E12" s="16" t="s">
        <v>14</v>
      </c>
      <c r="F12" s="21" t="s">
        <v>8</v>
      </c>
      <c r="G12" s="30" t="s">
        <v>19</v>
      </c>
    </row>
    <row r="13" spans="2:9" ht="29.25" thickBot="1" x14ac:dyDescent="0.3">
      <c r="D13" s="9" t="s">
        <v>18</v>
      </c>
      <c r="E13" s="10" t="s">
        <v>23</v>
      </c>
      <c r="F13" s="21" t="s">
        <v>8</v>
      </c>
      <c r="G13" s="31" t="s">
        <v>20</v>
      </c>
    </row>
    <row r="14" spans="2:9" x14ac:dyDescent="0.25">
      <c r="D14" s="22"/>
    </row>
    <row r="15" spans="2:9" x14ac:dyDescent="0.25">
      <c r="D15" s="22"/>
    </row>
    <row r="16" spans="2:9" ht="28.5" customHeight="1" x14ac:dyDescent="0.25">
      <c r="C16" s="43" t="s">
        <v>21</v>
      </c>
      <c r="D16" s="43"/>
      <c r="E16" s="43"/>
      <c r="F16" s="43"/>
      <c r="G16" s="43"/>
      <c r="H16" s="43"/>
      <c r="I16" s="43"/>
    </row>
    <row r="17" spans="3:9" ht="15.75" thickBot="1" x14ac:dyDescent="0.3"/>
    <row r="18" spans="3:9" ht="22.5" customHeight="1" thickBot="1" x14ac:dyDescent="0.3">
      <c r="C18" s="23"/>
      <c r="D18" s="40" t="s">
        <v>26</v>
      </c>
      <c r="E18" s="41"/>
      <c r="F18" s="21" t="s">
        <v>8</v>
      </c>
      <c r="G18" s="31" t="s">
        <v>19</v>
      </c>
    </row>
    <row r="19" spans="3:9" ht="23.25" customHeight="1" thickBot="1" x14ac:dyDescent="0.3">
      <c r="D19" s="40" t="s">
        <v>27</v>
      </c>
      <c r="E19" s="41"/>
      <c r="F19" s="21" t="s">
        <v>8</v>
      </c>
      <c r="G19" s="31" t="s">
        <v>19</v>
      </c>
    </row>
    <row r="21" spans="3:9" ht="25.5" customHeight="1" x14ac:dyDescent="0.25">
      <c r="C21" s="43" t="s">
        <v>22</v>
      </c>
      <c r="D21" s="43"/>
      <c r="E21" s="43"/>
      <c r="F21" s="43"/>
      <c r="G21" s="43"/>
      <c r="H21" s="43"/>
      <c r="I21" s="43"/>
    </row>
    <row r="22" spans="3:9" ht="15.75" thickBot="1" x14ac:dyDescent="0.3">
      <c r="D22" s="42"/>
      <c r="E22" s="42"/>
    </row>
    <row r="23" spans="3:9" ht="15.75" customHeight="1" thickBot="1" x14ac:dyDescent="0.3">
      <c r="C23" s="35" t="s">
        <v>28</v>
      </c>
      <c r="D23" s="35"/>
      <c r="E23" s="36"/>
      <c r="F23" s="21" t="s">
        <v>8</v>
      </c>
      <c r="G23" s="31"/>
    </row>
  </sheetData>
  <mergeCells count="8">
    <mergeCell ref="C23:E23"/>
    <mergeCell ref="B4:H5"/>
    <mergeCell ref="C7:I7"/>
    <mergeCell ref="D18:E18"/>
    <mergeCell ref="D19:E19"/>
    <mergeCell ref="D22:E22"/>
    <mergeCell ref="C16:I16"/>
    <mergeCell ref="C21:I2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4"/>
  <sheetViews>
    <sheetView zoomScale="90" zoomScaleNormal="90" workbookViewId="0">
      <selection activeCell="AA36" sqref="AA36"/>
    </sheetView>
  </sheetViews>
  <sheetFormatPr baseColWidth="10" defaultColWidth="11.42578125" defaultRowHeight="15" x14ac:dyDescent="0.25"/>
  <cols>
    <col min="1" max="1" width="3" style="17" customWidth="1"/>
    <col min="2" max="2" width="3.28515625" style="17" customWidth="1"/>
    <col min="3" max="3" width="7.140625" style="17" customWidth="1"/>
    <col min="4" max="4" width="23.140625" style="18" customWidth="1"/>
    <col min="5" max="5" width="11.42578125" style="17"/>
    <col min="6" max="6" width="17.28515625" style="17" customWidth="1"/>
    <col min="7" max="7" width="14.85546875" style="17" customWidth="1"/>
    <col min="8" max="8" width="9.5703125" style="17" customWidth="1"/>
    <col min="9" max="9" width="5.7109375" style="17" customWidth="1"/>
    <col min="10" max="16384" width="11.42578125" style="17"/>
  </cols>
  <sheetData>
    <row r="2" spans="2:9" ht="18.75" x14ac:dyDescent="0.3">
      <c r="B2" s="12" t="s">
        <v>35</v>
      </c>
    </row>
    <row r="3" spans="2:9" x14ac:dyDescent="0.25">
      <c r="B3" s="32"/>
    </row>
    <row r="4" spans="2:9" ht="15" customHeight="1" x14ac:dyDescent="0.25">
      <c r="B4" s="37" t="s">
        <v>33</v>
      </c>
      <c r="C4" s="37"/>
      <c r="D4" s="37"/>
      <c r="E4" s="37"/>
      <c r="F4" s="37"/>
      <c r="G4" s="37"/>
      <c r="H4" s="37"/>
    </row>
    <row r="5" spans="2:9" x14ac:dyDescent="0.25">
      <c r="B5" s="37"/>
      <c r="C5" s="37"/>
      <c r="D5" s="37"/>
      <c r="E5" s="37"/>
      <c r="F5" s="37"/>
      <c r="G5" s="37"/>
      <c r="H5" s="37"/>
    </row>
    <row r="7" spans="2:9" ht="15" customHeight="1" x14ac:dyDescent="0.25">
      <c r="C7" s="39" t="s">
        <v>9</v>
      </c>
      <c r="D7" s="39"/>
      <c r="E7" s="39"/>
      <c r="F7" s="39"/>
      <c r="G7" s="39"/>
      <c r="H7" s="39"/>
      <c r="I7" s="39"/>
    </row>
    <row r="8" spans="2:9" ht="15.75" thickBot="1" x14ac:dyDescent="0.3">
      <c r="C8" s="19"/>
      <c r="D8" s="19"/>
      <c r="E8" s="19"/>
      <c r="F8" s="19"/>
      <c r="G8" s="19"/>
      <c r="H8" s="19"/>
      <c r="I8" s="19"/>
    </row>
    <row r="9" spans="2:9" ht="15.75" thickBot="1" x14ac:dyDescent="0.3">
      <c r="C9" s="20"/>
      <c r="D9" s="2" t="s">
        <v>4</v>
      </c>
      <c r="E9" s="2" t="s">
        <v>5</v>
      </c>
      <c r="F9" s="2" t="s">
        <v>6</v>
      </c>
      <c r="G9" s="2" t="s">
        <v>7</v>
      </c>
    </row>
    <row r="10" spans="2:9" ht="26.25" customHeight="1" x14ac:dyDescent="0.25">
      <c r="D10" s="3" t="s">
        <v>12</v>
      </c>
      <c r="E10" s="4" t="s">
        <v>10</v>
      </c>
      <c r="F10" s="4">
        <v>1000</v>
      </c>
      <c r="G10" s="5" t="s">
        <v>13</v>
      </c>
    </row>
    <row r="11" spans="2:9" ht="26.25" customHeight="1" thickBot="1" x14ac:dyDescent="0.3">
      <c r="D11" s="6" t="s">
        <v>15</v>
      </c>
      <c r="E11" s="7" t="s">
        <v>31</v>
      </c>
      <c r="F11" s="7">
        <v>1000</v>
      </c>
      <c r="G11" s="8" t="s">
        <v>16</v>
      </c>
    </row>
    <row r="12" spans="2:9" ht="29.25" customHeight="1" thickTop="1" thickBot="1" x14ac:dyDescent="0.3">
      <c r="D12" s="25" t="s">
        <v>17</v>
      </c>
      <c r="E12" s="26" t="s">
        <v>24</v>
      </c>
      <c r="F12" s="24">
        <f ca="1">_xll.RiskOutput()+_xll.RiskPoisson(F10*1/F11)</f>
        <v>1</v>
      </c>
      <c r="G12" s="28" t="s">
        <v>19</v>
      </c>
    </row>
    <row r="13" spans="2:9" ht="30" thickTop="1" thickBot="1" x14ac:dyDescent="0.3">
      <c r="D13" s="13" t="s">
        <v>18</v>
      </c>
      <c r="E13" s="14" t="s">
        <v>25</v>
      </c>
      <c r="F13" s="24">
        <f ca="1">_xll.RiskMean(F120)</f>
        <v>0</v>
      </c>
      <c r="G13" s="29" t="s">
        <v>20</v>
      </c>
    </row>
    <row r="14" spans="2:9" ht="15.75" thickTop="1" x14ac:dyDescent="0.25">
      <c r="D14" s="22"/>
    </row>
    <row r="15" spans="2:9" x14ac:dyDescent="0.25">
      <c r="D15" s="22"/>
    </row>
    <row r="16" spans="2:9" ht="28.5" customHeight="1" x14ac:dyDescent="0.25">
      <c r="C16" s="43" t="s">
        <v>21</v>
      </c>
      <c r="D16" s="43"/>
      <c r="E16" s="43"/>
      <c r="F16" s="43"/>
      <c r="G16" s="43"/>
      <c r="H16" s="43"/>
      <c r="I16" s="43"/>
    </row>
    <row r="17" spans="3:10" ht="15.75" thickBot="1" x14ac:dyDescent="0.3">
      <c r="G17" s="27"/>
    </row>
    <row r="18" spans="3:10" ht="22.5" customHeight="1" thickTop="1" thickBot="1" x14ac:dyDescent="0.3">
      <c r="C18" s="23"/>
      <c r="D18" s="44" t="s">
        <v>29</v>
      </c>
      <c r="E18" s="45"/>
      <c r="F18" s="24">
        <f ca="1">_xll.RiskPercentile(F12,0.05)</f>
        <v>1</v>
      </c>
      <c r="G18" s="29" t="s">
        <v>19</v>
      </c>
    </row>
    <row r="19" spans="3:10" ht="21.75" customHeight="1" thickTop="1" thickBot="1" x14ac:dyDescent="0.3">
      <c r="D19" s="44" t="s">
        <v>30</v>
      </c>
      <c r="E19" s="45"/>
      <c r="F19" s="24">
        <f ca="1">_xll.RiskPercentile(F12,0.95)</f>
        <v>1</v>
      </c>
      <c r="G19" s="29" t="s">
        <v>19</v>
      </c>
    </row>
    <row r="20" spans="3:10" ht="15.75" thickTop="1" x14ac:dyDescent="0.25">
      <c r="J20" s="34" t="s">
        <v>32</v>
      </c>
    </row>
    <row r="21" spans="3:10" ht="25.5" customHeight="1" x14ac:dyDescent="0.25">
      <c r="C21" s="43" t="s">
        <v>22</v>
      </c>
      <c r="D21" s="43"/>
      <c r="E21" s="43"/>
      <c r="F21" s="43"/>
      <c r="G21" s="43"/>
      <c r="H21" s="43"/>
      <c r="I21" s="43"/>
    </row>
    <row r="22" spans="3:10" ht="15.75" thickBot="1" x14ac:dyDescent="0.3">
      <c r="D22" s="42"/>
      <c r="E22" s="42"/>
    </row>
    <row r="23" spans="3:10" ht="16.5" thickTop="1" thickBot="1" x14ac:dyDescent="0.3">
      <c r="C23" s="46" t="s">
        <v>28</v>
      </c>
      <c r="D23" s="46"/>
      <c r="E23" s="47"/>
      <c r="F23" s="33">
        <f ca="1">_xll.RiskTarget(F12,0)</f>
        <v>0</v>
      </c>
    </row>
    <row r="24" spans="3:10" ht="15.75" thickTop="1" x14ac:dyDescent="0.25"/>
  </sheetData>
  <mergeCells count="8">
    <mergeCell ref="D19:E19"/>
    <mergeCell ref="C23:E23"/>
    <mergeCell ref="B4:H5"/>
    <mergeCell ref="C7:I7"/>
    <mergeCell ref="C16:I16"/>
    <mergeCell ref="C21:I21"/>
    <mergeCell ref="D22:E22"/>
    <mergeCell ref="D18:E1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RiskSerializationData</vt:lpstr>
      <vt:lpstr>Questions</vt:lpstr>
      <vt:lpstr>Solutions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Jeanne Marie Membre</dc:creator>
  <cp:lastModifiedBy>Géraldine Boué</cp:lastModifiedBy>
  <dcterms:created xsi:type="dcterms:W3CDTF">2016-08-12T12:01:15Z</dcterms:created>
  <dcterms:modified xsi:type="dcterms:W3CDTF">2017-02-22T13:51:05Z</dcterms:modified>
</cp:coreProperties>
</file>